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Nas-isa-temp\isa\01 - PROJETS ISA\ISA094 - LOGEMENTS MAHINA AFFAIRES MARITIMES\01 - ETUDES\06 - DCE\04 - RENDUS\V3\02 - PIECES ECRITES PAR LOT\LOT 1 - EXISTANT ET EXTERIEUR\"/>
    </mc:Choice>
  </mc:AlternateContent>
  <xr:revisionPtr revIDLastSave="0" documentId="13_ncr:1_{45074896-3020-4FD7-A9B8-A4DD1B18270D}" xr6:coauthVersionLast="47" xr6:coauthVersionMax="47" xr10:uidLastSave="{00000000-0000-0000-0000-000000000000}"/>
  <bookViews>
    <workbookView xWindow="28680" yWindow="-3645" windowWidth="29040" windowHeight="15990" tabRatio="750" xr2:uid="{28F273C3-1A1E-4CBA-9D91-2F1385DFF979}"/>
  </bookViews>
  <sheets>
    <sheet name="LOT 01 " sheetId="30" r:id="rId1"/>
  </sheets>
  <definedNames>
    <definedName name="pondv1c" localSheetId="0">#REF!</definedName>
    <definedName name="pondv1c">#REF!</definedName>
    <definedName name="spondelza" localSheetId="0">#REF!</definedName>
    <definedName name="spondelza">#REF!</definedName>
    <definedName name="spondlabbe" localSheetId="0">#REF!</definedName>
    <definedName name="spondlabbe">#REF!</definedName>
    <definedName name="Totalelzea" localSheetId="0">#REF!</definedName>
    <definedName name="Totalelzea">#REF!</definedName>
    <definedName name="Totallabbe" localSheetId="0">#REF!</definedName>
    <definedName name="Totallabbe">#REF!</definedName>
    <definedName name="v1c" localSheetId="0">#REF!</definedName>
    <definedName name="v1c">#REF!</definedName>
    <definedName name="_xlnm.Print_Area" localSheetId="0">'LOT 01 '!$A$1:$I$65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3" i="30" l="1"/>
  <c r="I60" i="30"/>
  <c r="I59" i="30"/>
  <c r="I58" i="30"/>
  <c r="I57" i="30"/>
  <c r="I56" i="30"/>
  <c r="I50" i="30"/>
  <c r="I49" i="30"/>
  <c r="I48" i="30"/>
  <c r="I45" i="30"/>
  <c r="I44" i="30"/>
  <c r="I42" i="30"/>
  <c r="I41" i="30"/>
  <c r="I40" i="30"/>
  <c r="I38" i="30"/>
  <c r="I37" i="30"/>
  <c r="I36" i="30"/>
  <c r="I35" i="30"/>
  <c r="I34" i="30"/>
  <c r="I33" i="30"/>
  <c r="I32" i="30"/>
  <c r="I31" i="30"/>
  <c r="I30" i="30"/>
  <c r="I29" i="30"/>
  <c r="I51" i="30" s="1"/>
  <c r="I28" i="30"/>
  <c r="I26" i="30"/>
  <c r="E20" i="30"/>
  <c r="I20" i="30" s="1"/>
  <c r="I19" i="30"/>
  <c r="I18" i="30"/>
  <c r="I17" i="30"/>
  <c r="I22" i="30" s="1"/>
  <c r="I65" i="30" l="1"/>
</calcChain>
</file>

<file path=xl/sharedStrings.xml><?xml version="1.0" encoding="utf-8"?>
<sst xmlns="http://schemas.openxmlformats.org/spreadsheetml/2006/main" count="121" uniqueCount="85">
  <si>
    <t>UNITE</t>
  </si>
  <si>
    <t>m²</t>
  </si>
  <si>
    <t>SOUS TOTAL</t>
  </si>
  <si>
    <t>ml</t>
  </si>
  <si>
    <t>Compte prorata - inclus dans les Prix Unitaires</t>
  </si>
  <si>
    <t>PRIX TOTAL</t>
  </si>
  <si>
    <t>PRIX UNITAIRE</t>
  </si>
  <si>
    <t xml:space="preserve">QUANTITE </t>
  </si>
  <si>
    <t>DESIGNATION</t>
  </si>
  <si>
    <t>Les frais résultants du compte prorata doivent être inclus aux prix global et forfaitaire.</t>
  </si>
  <si>
    <t>L'entreprise doit faire son affaire de chiffrer les quantités et volumes des ouvrages. Les quantités indiquées ci-dessous ne sont fournies qu'à titre indicatif, sans aucun engagement du Maître d'Œuvre ni du Maître d'Ouvrage. Les prestations ainsi que les prix comprendront toutes les prescriptions et sujétions indiquées dans le CCTP (y compris la fourniture, la pose et tous les accessoires). Une visite de site et un repérage des zones à traiter sera obligatoire.</t>
  </si>
  <si>
    <t>Maître d'œuvre :</t>
  </si>
  <si>
    <t>u</t>
  </si>
  <si>
    <t xml:space="preserve">MONTANT TOTAL TRAVAUX ESTIMATION (HT) </t>
  </si>
  <si>
    <t>Ft</t>
  </si>
  <si>
    <t>Aménagement extérieur</t>
  </si>
  <si>
    <t xml:space="preserve">Réalisation des FTE (radier, voiles et dalle) de volume utile 6000 L et 5000 L, en béton armé dosé à 400 kg/m3 et parpaing banché de 20 cm d'épaisseur, avec hydrofuge et armatures, y compris joint hydronglant entre radier et voiles, 4 tampons fonte 500 x 500 mm de classe C250, ainsi que les dispositions constructives mentionnées au CCTP dont, le respect des côtes finies, la vérification des fils d'eau, tés plongeurs PVC de 60 cm et toutes sujétions.
</t>
  </si>
  <si>
    <t xml:space="preserve">Réalisation des essais d'étanchéité des 2 bassins FTE.
</t>
  </si>
  <si>
    <r>
      <t xml:space="preserve">Réalisation de la conduite de ventilation commune des bassins en PVC100 en enterré et aérien avec rejet en toiture surmonté d'un chapeau de ventilation et traitement anti-odeurs, peinture de proctection anti-UV et toutes sujétions.
</t>
    </r>
    <r>
      <rPr>
        <b/>
        <sz val="10"/>
        <rFont val="Arial"/>
        <family val="2"/>
      </rPr>
      <t>Linéaire ~ 9 m enterré / 5 m aérien</t>
    </r>
    <r>
      <rPr>
        <sz val="10"/>
        <rFont val="Arial"/>
        <family val="2"/>
      </rPr>
      <t xml:space="preserve">
</t>
    </r>
  </si>
  <si>
    <r>
      <rPr>
        <u/>
        <sz val="10"/>
        <rFont val="Arial"/>
        <family val="2"/>
      </rPr>
      <t>Regards EU</t>
    </r>
    <r>
      <rPr>
        <sz val="10"/>
        <rFont val="Arial"/>
        <family val="2"/>
      </rPr>
      <t xml:space="preserve"> : Fourniture et pose d'un tabouret de branchement à passage direct Ø400 - entrée/sortie DN160, encadrement béton, tampon fonte 500 x 500 mm de classe C250, lit de pose en sable 0/10 mm, pièces de raccord et toutes sujétions.
</t>
    </r>
  </si>
  <si>
    <t>ELEC/COM - EAU POTABLE</t>
  </si>
  <si>
    <t xml:space="preserve">Fourniture et pose en tranchée commune avec filet avertisseur rouge, vert et bleu, y compris sable, remblai en déblais triés et compactés, protection mécaniqne en béton et toutes sujétions :
  • d'un tuyau PEHD DN32 entre limite de propriété et bâtiment – 17 ml
  • d'une gaine TPC 63 ELEC entre limite de propriété et bâtiment – 17 ml
  • d'une gaine TPC 40 COM entre limite de propriété et bâtiment – 17 ml
  • d'une gaine TPC 63 ELEC entre bâtiment et portail – 13 ml.
</t>
  </si>
  <si>
    <r>
      <rPr>
        <u/>
        <sz val="10"/>
        <rFont val="Arial"/>
        <family val="2"/>
      </rPr>
      <t>Regard de sectionnement AEP</t>
    </r>
    <r>
      <rPr>
        <sz val="10"/>
        <rFont val="Arial"/>
        <family val="2"/>
      </rPr>
      <t xml:space="preserve"> : Fourniture et pose d'un regard de sectionnement AEP 40 x 40 cm en béton armé ou préfabriqué, encadrement béton et tampon fonte, vanne d'arrêt 1/4 tour, pièces de raccord et toutes sujétions.
</t>
    </r>
  </si>
  <si>
    <t xml:space="preserve">Fourniture et pose d'un robinet de puisage avec bobine galvanisé, peinture, plot béton et pose d'une conduite PEHD32 PN12.5 en tranchée avec filet avertisseur bleu, pièces de raccord et toutes sujétions.
</t>
  </si>
  <si>
    <t>Voirie / accès existant</t>
  </si>
  <si>
    <t>VOIERIE</t>
  </si>
  <si>
    <t>PM</t>
  </si>
  <si>
    <t>inclus</t>
  </si>
  <si>
    <t>AMENGAMENTS EXTERIEURS</t>
  </si>
  <si>
    <r>
      <t xml:space="preserve">LOT 01 - VRD / ASSAINISSEMENT / AMÉNAGEMENTS EXTÉRIEURS
</t>
    </r>
    <r>
      <rPr>
        <b/>
        <u/>
        <sz val="18"/>
        <color theme="1"/>
        <rFont val="Century Gothic"/>
        <family val="1"/>
      </rPr>
      <t>Décomposition du Prix Global et Forfaitaire
 (D.P.G.F.)</t>
    </r>
  </si>
  <si>
    <t>B-01</t>
  </si>
  <si>
    <t>B-02</t>
  </si>
  <si>
    <t>B-03</t>
  </si>
  <si>
    <t>C-01</t>
  </si>
  <si>
    <t>C-02</t>
  </si>
  <si>
    <t>C-03</t>
  </si>
  <si>
    <t>C-04</t>
  </si>
  <si>
    <t>C-05</t>
  </si>
  <si>
    <t>D-01</t>
  </si>
  <si>
    <t>D-02</t>
  </si>
  <si>
    <t>D-03</t>
  </si>
  <si>
    <t>E-01</t>
  </si>
  <si>
    <t>A-01</t>
  </si>
  <si>
    <t>A-02</t>
  </si>
  <si>
    <t>A-03</t>
  </si>
  <si>
    <t>A-04</t>
  </si>
  <si>
    <t xml:space="preserve">Nivellement générale du terrain Ht 1,37 NGPF
(suite à démolition / réutilisation des déblais de terrassement fondation et fosse EU) </t>
  </si>
  <si>
    <r>
      <t xml:space="preserve">Maître d'ouvrage :
</t>
    </r>
    <r>
      <rPr>
        <sz val="14"/>
        <color theme="1"/>
        <rFont val="Century Gothic"/>
        <family val="2"/>
      </rPr>
      <t xml:space="preserve">Direction générale des affaires maritimes de la pêche et aquaculture </t>
    </r>
  </si>
  <si>
    <r>
      <t xml:space="preserve">MARCHÉS DE TRAVAUX	</t>
    </r>
    <r>
      <rPr>
        <b/>
        <sz val="16"/>
        <color theme="1"/>
        <rFont val="Century Gothic"/>
        <family val="2"/>
      </rPr>
      <t xml:space="preserve">
</t>
    </r>
    <r>
      <rPr>
        <sz val="16"/>
        <color theme="1"/>
        <rFont val="Century Gothic"/>
        <family val="2"/>
      </rPr>
      <t>LOGEMENTS MAHINA AFFAIRES MARITIMES</t>
    </r>
  </si>
  <si>
    <t xml:space="preserve">Cloture Grillage rigide Ht 1,8 m </t>
  </si>
  <si>
    <t>RESEAU PLUVIAL</t>
  </si>
  <si>
    <r>
      <rPr>
        <u/>
        <sz val="10"/>
        <rFont val="Arial"/>
        <family val="2"/>
      </rPr>
      <t>Chambre de tirage</t>
    </r>
    <r>
      <rPr>
        <sz val="10"/>
        <rFont val="Arial"/>
        <family val="2"/>
      </rPr>
      <t xml:space="preserve"> : Fourniture et pose d'une chambre de telecom, préfabriqué en composite avec couvercle intégré
</t>
    </r>
  </si>
  <si>
    <t xml:space="preserve">Réalisation d'un dalot d'accès définitif à la propriété, sur une longueur de 8 ml avec dalle de couverture en béton armé de 20 cm d'épaisseur et supports d'appui en parpaing banché.
</t>
  </si>
  <si>
    <t xml:space="preserve">Fourniture et pose de graviers 15/25 mm compactés pour la couche de roulement des accès des 2 habitations, épaisseur 5 cm, y compris la pose des bordures et conformément au CCTP.
</t>
  </si>
  <si>
    <r>
      <t xml:space="preserve">Réalisation d'un puit perdu EP, conformément au CCTP, comprenant : 
  • terrassement en déblai, à l'aide d'un engin mécanique d'une fouille de dimensions intérieures </t>
    </r>
    <r>
      <rPr>
        <u/>
        <sz val="10"/>
        <rFont val="Arial"/>
        <family val="2"/>
      </rPr>
      <t>2 x 2 x 1.5 m (prof.)</t>
    </r>
    <r>
      <rPr>
        <sz val="10"/>
        <rFont val="Arial"/>
        <family val="2"/>
      </rPr>
      <t xml:space="preserve"> et évacuation en centre agréé
  • remblai en grave 80/100 mm ou similaire
  • pose de géotextile 200 g/m2 sur parois et remontées en contact avec le TN
  • réalisation d'un regard de collecte sans fond 40 x 40 cm, pour les conduites d'arrivée toiture et départ trop-plein
  • tampon fonte B125 et encadrement béton
</t>
    </r>
  </si>
  <si>
    <t xml:space="preserve">Fourniture et pose des liaisons EP en PVC160 au départ du regard .DEP vers les ouvrages EP, y compris protection béton, lit de pose sable 0/10 mm, filet avertisseur et toutes sujétions.
</t>
  </si>
  <si>
    <r>
      <t xml:space="preserve">Réalisation d'un caniveau EP, avec une pente de 0.5% conformément CCTP, et rejet dans le caniveau de servitude. </t>
    </r>
    <r>
      <rPr>
        <b/>
        <sz val="10"/>
        <rFont val="Arial"/>
        <family val="2"/>
      </rPr>
      <t xml:space="preserve">Linéaire ~ 20 m
</t>
    </r>
  </si>
  <si>
    <r>
      <rPr>
        <u/>
        <sz val="10"/>
        <rFont val="Arial"/>
        <family val="2"/>
      </rPr>
      <t>Regard de collecte pluvial</t>
    </r>
    <r>
      <rPr>
        <sz val="10"/>
        <rFont val="Arial"/>
        <family val="2"/>
      </rPr>
      <t xml:space="preserve"> : Fourniture et pose d'un regard de collecte des conduites / DEP, encadrement béton, tampon fonte 60 x 60 cm de classe B125, pièces de raccord et toutes sujétions.
</t>
    </r>
  </si>
  <si>
    <r>
      <t xml:space="preserve">Fourniture et pose de </t>
    </r>
    <r>
      <rPr>
        <u/>
        <sz val="10"/>
        <rFont val="Arial"/>
        <family val="2"/>
      </rPr>
      <t>tout-venant de rivière 0/30 mm compacté, sous radier commun FTE</t>
    </r>
    <r>
      <rPr>
        <sz val="10"/>
        <rFont val="Arial"/>
        <family val="2"/>
      </rPr>
      <t xml:space="preserve"> - épaisseur 20 cm. </t>
    </r>
    <r>
      <rPr>
        <b/>
        <sz val="10"/>
        <rFont val="Arial"/>
        <family val="2"/>
      </rPr>
      <t xml:space="preserve">Volume  ~ 3 m3 à vérifier par l'entreprise en DCE
</t>
    </r>
  </si>
  <si>
    <r>
      <t xml:space="preserve">Fourniture et confection d'un </t>
    </r>
    <r>
      <rPr>
        <u/>
        <sz val="10"/>
        <rFont val="Arial"/>
        <family val="2"/>
      </rPr>
      <t>béton de propreté, sous radier commun FTE</t>
    </r>
    <r>
      <rPr>
        <sz val="10"/>
        <rFont val="Arial"/>
        <family val="2"/>
      </rPr>
      <t xml:space="preserve">, dosé à 250 kg/m3 - épaisseur 10 cm. </t>
    </r>
    <r>
      <rPr>
        <b/>
        <sz val="10"/>
        <rFont val="Arial"/>
        <family val="2"/>
      </rPr>
      <t xml:space="preserve">Volume ~ 1.5 m3 à vérifier par l'entreprise en DCE
</t>
    </r>
  </si>
  <si>
    <t>ETUDES ET ESSAIS</t>
  </si>
  <si>
    <t>A</t>
  </si>
  <si>
    <t>B</t>
  </si>
  <si>
    <t>TRAVAUX PREALABLES</t>
  </si>
  <si>
    <t>Abattage d'arbres</t>
  </si>
  <si>
    <t>Démolition de l'existant : Dâtiments et dalles diverses sur site et caniveau, réseaux entérrés</t>
  </si>
  <si>
    <t xml:space="preserve">Démolition de l'existant : Clôture </t>
  </si>
  <si>
    <r>
      <t xml:space="preserve">Travaux de fouille : Terrassement en déblai à l'aide d'une pelle mécanique pour fouille FTE : </t>
    </r>
    <r>
      <rPr>
        <u/>
        <sz val="10"/>
        <rFont val="Arial"/>
        <family val="2"/>
      </rPr>
      <t>6.36 x 2.40 x 2.2 m (prof.)</t>
    </r>
    <r>
      <rPr>
        <sz val="10"/>
        <rFont val="Arial"/>
        <family val="2"/>
      </rPr>
      <t xml:space="preserve"> y compris les moyens d'assèchement en cas de présence de nappe. </t>
    </r>
    <r>
      <rPr>
        <b/>
        <sz val="10"/>
        <rFont val="Arial"/>
        <family val="2"/>
      </rPr>
      <t xml:space="preserve">Volume déblai ~ 34 m3 à vérifier par l'entreprise en DCE
</t>
    </r>
  </si>
  <si>
    <r>
      <t xml:space="preserve">Fourniture et pose des drains d'épandage EU en PVC100 CR4, y compris coudes, manchons et toutes sujétions.
</t>
    </r>
    <r>
      <rPr>
        <b/>
        <sz val="10"/>
        <rFont val="Arial"/>
        <family val="2"/>
      </rPr>
      <t>Linéaire  ~ 54 m par zone d'épandage à vérifier par l'entreprise en DCE</t>
    </r>
    <r>
      <rPr>
        <sz val="10"/>
        <rFont val="Arial"/>
        <family val="2"/>
      </rPr>
      <t xml:space="preserve">
</t>
    </r>
  </si>
  <si>
    <t>RESEAUX</t>
  </si>
  <si>
    <t>FOSSE TOUTES EAUX ET ZONE D'EPANDAGE</t>
  </si>
  <si>
    <r>
      <t xml:space="preserve">Réalisation d'une </t>
    </r>
    <r>
      <rPr>
        <u/>
        <sz val="10"/>
        <rFont val="Arial"/>
        <family val="2"/>
      </rPr>
      <t>zone d'épandage de 61 m2 min. x 1.44 m (prof.)</t>
    </r>
    <r>
      <rPr>
        <sz val="10"/>
        <rFont val="Arial"/>
        <family val="2"/>
      </rPr>
      <t xml:space="preserve"> comprenant :
  • 86 m3 de terrassement en déblai, à l'aide d'un engin mécanique
  • 42 m3 de sable 0/15 mm lavé, épaisseur 70 cm
  • 12 m3 de graviers 20/40 mm lavés, épaisseur 20 cm
  • 32 m3 de déblais triés en terre végétale de recouvrement
  • 54 m3 de déblais en surplus à évacuer vers un centre agréé
  • 60 m2 de géotextile 200 g/m² de recouvrement
  • pose des regards de répartition / bouclage, de type Sebico ou similaire, avec tampon fonte 500 x 500 de classe B125 et encadrement béton.
</t>
    </r>
  </si>
  <si>
    <t>COMMUNS</t>
  </si>
  <si>
    <r>
      <t xml:space="preserve">Fourniture et pose des liaisons EU en PVC125 CR8 entre bâtiment, FTE et zone d'épandage, y compris lit de pose et enrobage de 10 cm en sable 0/10 mm, filet avertisseur marron, protection mécanique béton, coudes, manchons et toutes sujétions. </t>
    </r>
    <r>
      <rPr>
        <b/>
        <sz val="10"/>
        <rFont val="Arial"/>
        <family val="2"/>
      </rPr>
      <t>Linéaire ~ 47 m à vérifier par l'entreprise en DCE</t>
    </r>
    <r>
      <rPr>
        <sz val="10"/>
        <rFont val="Arial"/>
        <family val="2"/>
      </rPr>
      <t xml:space="preserve"> [Pose en tranchée selon description du C-01] 
</t>
    </r>
  </si>
  <si>
    <r>
      <t xml:space="preserve">Réalisation d'un cuvelage d'étanchéité des bassins FTE.
</t>
    </r>
    <r>
      <rPr>
        <b/>
        <sz val="10"/>
        <rFont val="Arial"/>
        <family val="2"/>
      </rPr>
      <t xml:space="preserve">Surface ~ 34 m2 à vérifier par l'entreprise en DCE
</t>
    </r>
  </si>
  <si>
    <t>C</t>
  </si>
  <si>
    <t>D</t>
  </si>
  <si>
    <t>Fourniture et plantation de flamboyant rouge</t>
  </si>
  <si>
    <t xml:space="preserve">Fourniture du Dossier des ouvrages exécutées (DOE) avec Plans, notes de calculs, fiches d'essais, attestations et reportage photographique - inclus dans les Prix Unitaires
</t>
  </si>
  <si>
    <t xml:space="preserve">Passage caméra tous réseaux réalisés y compris de la zone d'infiltration avec rapport.- inclus dans les Prix Unitaires
</t>
  </si>
  <si>
    <t>Fourniture et plantation de fruit de la passion</t>
  </si>
  <si>
    <t>Fourniture et plantation de thumbergia grandiflora</t>
  </si>
  <si>
    <t>Portail coulissant électrique 3,5m + 2 Boites aux lettres</t>
  </si>
  <si>
    <t>Installation chantier propre au lot, plans EXE.- inclus dans les Prix Unitaires</t>
  </si>
  <si>
    <t>Inclus dans les prix unitaires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</si>
</sst>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quot;F&quot;;[Red]\-#,##0.00\ &quot;F&quot;"/>
    <numFmt numFmtId="165" formatCode="#,##0\ [$XPF]"/>
    <numFmt numFmtId="166" formatCode="_-* #,##0\ [$XPF]_-;\-* #,##0\ [$XPF]_-;_-* &quot;-&quot;\ [$XPF]_-;_-@_-"/>
    <numFmt numFmtId="167" formatCode="0.000%"/>
    <numFmt numFmtId="168" formatCode="_-* #,##0.00\ _F_-;\-* #,##0.00\ _F_-;_-* &quot;-&quot;??\ _F_-;_-@_-"/>
  </numFmts>
  <fonts count="40">
    <font>
      <sz val="12"/>
      <color theme="1"/>
      <name val="Calibri"/>
      <family val="2"/>
      <scheme val="minor"/>
    </font>
    <font>
      <sz val="12"/>
      <name val="Century Gothic"/>
      <family val="1"/>
    </font>
    <font>
      <b/>
      <sz val="12"/>
      <name val="Century Gothic"/>
      <family val="1"/>
    </font>
    <font>
      <sz val="10"/>
      <name val="Arial"/>
      <family val="2"/>
    </font>
    <font>
      <sz val="10"/>
      <name val="MS Sans Serif"/>
    </font>
    <font>
      <sz val="10"/>
      <name val="MS Sans Serif"/>
      <family val="2"/>
    </font>
    <font>
      <sz val="10"/>
      <name val="Arial"/>
      <family val="2"/>
    </font>
    <font>
      <sz val="12"/>
      <color theme="1"/>
      <name val="Calibri"/>
      <family val="2"/>
      <scheme val="minor"/>
    </font>
    <font>
      <b/>
      <sz val="12"/>
      <color theme="1"/>
      <name val="Calibri"/>
      <family val="2"/>
      <scheme val="minor"/>
    </font>
    <font>
      <sz val="12"/>
      <color theme="0" tint="-0.249977111117893"/>
      <name val="Calibri"/>
      <family val="2"/>
      <scheme val="minor"/>
    </font>
    <font>
      <b/>
      <sz val="12"/>
      <color theme="0" tint="-0.249977111117893"/>
      <name val="Calibri"/>
      <family val="2"/>
      <scheme val="minor"/>
    </font>
    <font>
      <sz val="12"/>
      <color theme="1"/>
      <name val="Century Gothic"/>
      <family val="1"/>
    </font>
    <font>
      <b/>
      <sz val="12"/>
      <color theme="1"/>
      <name val="Century Gothic"/>
      <family val="1"/>
    </font>
    <font>
      <b/>
      <sz val="14"/>
      <color theme="1"/>
      <name val="Century Gothic"/>
      <family val="1"/>
    </font>
    <font>
      <u/>
      <sz val="12"/>
      <color theme="1"/>
      <name val="Calibri"/>
      <family val="2"/>
      <scheme val="minor"/>
    </font>
    <font>
      <b/>
      <u/>
      <sz val="12"/>
      <color theme="1"/>
      <name val="Century Gothic"/>
      <family val="2"/>
    </font>
    <font>
      <u/>
      <sz val="12"/>
      <color theme="1"/>
      <name val="Century Gothic"/>
      <family val="1"/>
    </font>
    <font>
      <b/>
      <sz val="12"/>
      <color theme="1"/>
      <name val="Century Gothic"/>
      <family val="2"/>
    </font>
    <font>
      <sz val="12"/>
      <name val="Century Gothic"/>
      <family val="2"/>
    </font>
    <font>
      <b/>
      <sz val="13"/>
      <color theme="1"/>
      <name val="Century Gothic"/>
      <family val="1"/>
    </font>
    <font>
      <b/>
      <sz val="18"/>
      <color theme="1"/>
      <name val="Century Gothic"/>
      <family val="1"/>
    </font>
    <font>
      <b/>
      <u/>
      <sz val="18"/>
      <color theme="1"/>
      <name val="Century Gothic"/>
      <family val="1"/>
    </font>
    <font>
      <u/>
      <sz val="14"/>
      <color theme="1"/>
      <name val="Century Gothic"/>
      <family val="2"/>
    </font>
    <font>
      <b/>
      <sz val="16"/>
      <color theme="1"/>
      <name val="Century Gothic"/>
      <family val="1"/>
    </font>
    <font>
      <sz val="16"/>
      <color theme="1"/>
      <name val="Century Gothic"/>
      <family val="2"/>
    </font>
    <font>
      <b/>
      <sz val="16"/>
      <color theme="1"/>
      <name val="Century Gothic"/>
      <family val="2"/>
    </font>
    <font>
      <sz val="12"/>
      <color rgb="FFFF0000"/>
      <name val="Century Gothic"/>
      <family val="2"/>
    </font>
    <font>
      <sz val="11"/>
      <name val="Calibri"/>
      <family val="2"/>
    </font>
    <font>
      <sz val="12"/>
      <color theme="1"/>
      <name val="Century Gothic"/>
      <family val="2"/>
    </font>
    <font>
      <b/>
      <sz val="12"/>
      <name val="Century Gothic"/>
      <family val="2"/>
    </font>
    <font>
      <sz val="9"/>
      <color theme="1"/>
      <name val="Arial"/>
      <family val="2"/>
    </font>
    <font>
      <u/>
      <sz val="10"/>
      <name val="Arial"/>
      <family val="2"/>
    </font>
    <font>
      <b/>
      <sz val="10"/>
      <name val="Arial"/>
      <family val="2"/>
    </font>
    <font>
      <sz val="10"/>
      <color theme="1"/>
      <name val="Arial"/>
      <family val="2"/>
    </font>
    <font>
      <sz val="9"/>
      <name val="Arial"/>
      <family val="2"/>
    </font>
    <font>
      <b/>
      <sz val="12"/>
      <color theme="1"/>
      <name val="Arial"/>
      <family val="2"/>
    </font>
    <font>
      <sz val="14"/>
      <color theme="1"/>
      <name val="Century Gothic"/>
      <family val="2"/>
    </font>
    <font>
      <sz val="10"/>
      <name val="Geneva"/>
    </font>
    <font>
      <sz val="10"/>
      <name val="Geneva"/>
      <family val="2"/>
    </font>
    <font>
      <i/>
      <sz val="12"/>
      <color theme="1"/>
      <name val="Century Gothic"/>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D0CECE"/>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theme="1"/>
      </bottom>
      <diagonal/>
    </border>
    <border>
      <left style="thin">
        <color indexed="64"/>
      </left>
      <right/>
      <top/>
      <bottom style="thin">
        <color theme="1"/>
      </bottom>
      <diagonal/>
    </border>
    <border>
      <left/>
      <right style="thin">
        <color indexed="64"/>
      </right>
      <top/>
      <bottom/>
      <diagonal/>
    </border>
    <border>
      <left style="thin">
        <color indexed="64"/>
      </left>
      <right/>
      <top/>
      <bottom/>
      <diagonal/>
    </border>
  </borders>
  <cellStyleXfs count="21">
    <xf numFmtId="0" fontId="0" fillId="0" borderId="0"/>
    <xf numFmtId="0" fontId="3" fillId="0" borderId="0"/>
    <xf numFmtId="0" fontId="4" fillId="0" borderId="0"/>
    <xf numFmtId="38" fontId="5" fillId="0" borderId="0" applyFont="0" applyFill="0" applyBorder="0" applyAlignment="0" applyProtection="0"/>
    <xf numFmtId="40" fontId="5" fillId="0" borderId="0" applyFont="0" applyFill="0" applyBorder="0" applyAlignment="0" applyProtection="0"/>
    <xf numFmtId="9" fontId="4" fillId="0" borderId="0" applyFont="0" applyFill="0" applyBorder="0" applyAlignment="0" applyProtection="0"/>
    <xf numFmtId="0" fontId="6" fillId="0" borderId="0"/>
    <xf numFmtId="0" fontId="3" fillId="0" borderId="0"/>
    <xf numFmtId="164" fontId="5" fillId="0" borderId="0" applyFont="0" applyFill="0" applyBorder="0" applyAlignment="0" applyProtection="0"/>
    <xf numFmtId="0" fontId="7" fillId="0" borderId="0"/>
    <xf numFmtId="9" fontId="7" fillId="0" borderId="0" applyFont="0" applyFill="0" applyBorder="0" applyAlignment="0" applyProtection="0"/>
    <xf numFmtId="168" fontId="3" fillId="0" borderId="0" applyFont="0" applyFill="0" applyBorder="0" applyAlignment="0" applyProtection="0"/>
    <xf numFmtId="0" fontId="27" fillId="0" borderId="0"/>
    <xf numFmtId="0" fontId="34" fillId="0" borderId="0"/>
    <xf numFmtId="0" fontId="37" fillId="0" borderId="0"/>
    <xf numFmtId="0" fontId="37" fillId="0" borderId="0"/>
    <xf numFmtId="0" fontId="38" fillId="0" borderId="0"/>
    <xf numFmtId="0" fontId="3" fillId="0" borderId="0" applyNumberFormat="0" applyFill="0" applyBorder="0" applyAlignment="0" applyProtection="0"/>
    <xf numFmtId="0" fontId="38" fillId="0" borderId="0"/>
    <xf numFmtId="0" fontId="3" fillId="0" borderId="0"/>
    <xf numFmtId="0" fontId="3" fillId="0" borderId="0"/>
  </cellStyleXfs>
  <cellXfs count="118">
    <xf numFmtId="0" fontId="0" fillId="0" borderId="0" xfId="0"/>
    <xf numFmtId="3" fontId="7" fillId="0" borderId="0" xfId="9" applyNumberFormat="1"/>
    <xf numFmtId="3" fontId="7" fillId="0" borderId="0" xfId="9" applyNumberFormat="1" applyAlignment="1">
      <alignment vertical="center"/>
    </xf>
    <xf numFmtId="3" fontId="7" fillId="0" borderId="0" xfId="9" applyNumberFormat="1" applyAlignment="1">
      <alignment horizontal="right"/>
    </xf>
    <xf numFmtId="3" fontId="0" fillId="0" borderId="0" xfId="0" applyNumberFormat="1"/>
    <xf numFmtId="3" fontId="8" fillId="0" borderId="0" xfId="9" applyNumberFormat="1" applyFont="1" applyAlignment="1">
      <alignment vertical="center"/>
    </xf>
    <xf numFmtId="3" fontId="9" fillId="0" borderId="0" xfId="9" applyNumberFormat="1" applyFont="1"/>
    <xf numFmtId="3" fontId="9" fillId="0" borderId="0" xfId="9" applyNumberFormat="1" applyFont="1" applyAlignment="1">
      <alignment vertical="center"/>
    </xf>
    <xf numFmtId="3" fontId="9" fillId="0" borderId="0" xfId="0" applyNumberFormat="1" applyFont="1"/>
    <xf numFmtId="3" fontId="10" fillId="0" borderId="0" xfId="9" applyNumberFormat="1" applyFont="1" applyAlignment="1">
      <alignment vertical="center"/>
    </xf>
    <xf numFmtId="3" fontId="11" fillId="0" borderId="0" xfId="9" applyNumberFormat="1" applyFont="1" applyAlignment="1">
      <alignment horizontal="right"/>
    </xf>
    <xf numFmtId="3" fontId="1" fillId="0" borderId="0" xfId="0" applyNumberFormat="1" applyFont="1" applyAlignment="1">
      <alignment horizontal="center" vertical="center"/>
    </xf>
    <xf numFmtId="3" fontId="11" fillId="0" borderId="0" xfId="9" applyNumberFormat="1" applyFont="1" applyAlignment="1">
      <alignment horizontal="left"/>
    </xf>
    <xf numFmtId="3" fontId="12" fillId="0" borderId="0" xfId="9" applyNumberFormat="1" applyFont="1" applyAlignment="1">
      <alignment horizontal="left" vertical="center"/>
    </xf>
    <xf numFmtId="3" fontId="11" fillId="0" borderId="0" xfId="9" applyNumberFormat="1" applyFont="1" applyAlignment="1">
      <alignment horizontal="left" vertical="center"/>
    </xf>
    <xf numFmtId="10" fontId="7" fillId="0" borderId="0" xfId="5" applyNumberFormat="1" applyFont="1" applyAlignment="1">
      <alignment vertical="center"/>
    </xf>
    <xf numFmtId="3" fontId="2" fillId="0" borderId="0" xfId="0" applyNumberFormat="1" applyFont="1" applyAlignment="1">
      <alignment horizontal="right" vertical="center" indent="1"/>
    </xf>
    <xf numFmtId="4" fontId="2" fillId="0" borderId="0" xfId="0" applyNumberFormat="1" applyFont="1" applyAlignment="1">
      <alignment horizontal="center" vertical="center"/>
    </xf>
    <xf numFmtId="3" fontId="1" fillId="0" borderId="0" xfId="0" applyNumberFormat="1" applyFont="1" applyAlignment="1">
      <alignment horizontal="center" vertical="center" wrapText="1"/>
    </xf>
    <xf numFmtId="3" fontId="1" fillId="0" borderId="0" xfId="0" applyNumberFormat="1" applyFont="1" applyAlignment="1">
      <alignment horizontal="left" vertical="center" wrapText="1"/>
    </xf>
    <xf numFmtId="16" fontId="1" fillId="0" borderId="0" xfId="0" quotePrefix="1" applyNumberFormat="1" applyFont="1" applyAlignment="1">
      <alignment horizontal="left" vertical="center"/>
    </xf>
    <xf numFmtId="3" fontId="14" fillId="0" borderId="0" xfId="9" applyNumberFormat="1" applyFont="1"/>
    <xf numFmtId="3" fontId="17" fillId="0" borderId="0" xfId="0" applyNumberFormat="1" applyFont="1" applyAlignment="1">
      <alignment vertical="center"/>
    </xf>
    <xf numFmtId="4" fontId="18" fillId="0" borderId="4" xfId="9" applyNumberFormat="1" applyFont="1" applyBorder="1" applyAlignment="1">
      <alignment horizontal="center" vertical="center"/>
    </xf>
    <xf numFmtId="3" fontId="11" fillId="0" borderId="4" xfId="9" applyNumberFormat="1" applyFont="1" applyBorder="1" applyAlignment="1">
      <alignment horizontal="center" vertical="center" wrapText="1"/>
    </xf>
    <xf numFmtId="3" fontId="17" fillId="4" borderId="4" xfId="9" applyNumberFormat="1" applyFont="1" applyFill="1" applyBorder="1" applyAlignment="1">
      <alignment vertical="center"/>
    </xf>
    <xf numFmtId="3" fontId="17" fillId="4" borderId="3" xfId="9" applyNumberFormat="1" applyFont="1" applyFill="1" applyBorder="1" applyAlignment="1">
      <alignment vertical="center"/>
    </xf>
    <xf numFmtId="3" fontId="17" fillId="4" borderId="1" xfId="9" applyNumberFormat="1" applyFont="1" applyFill="1" applyBorder="1" applyAlignment="1">
      <alignment horizontal="left" vertical="center" indent="1"/>
    </xf>
    <xf numFmtId="3" fontId="11" fillId="0" borderId="0" xfId="0" applyNumberFormat="1" applyFont="1" applyAlignment="1">
      <alignment horizontal="center" vertical="center"/>
    </xf>
    <xf numFmtId="3" fontId="12" fillId="0" borderId="0" xfId="0" applyNumberFormat="1" applyFont="1" applyAlignment="1">
      <alignment horizontal="center" vertical="center"/>
    </xf>
    <xf numFmtId="3" fontId="11" fillId="0" borderId="0" xfId="9" applyNumberFormat="1" applyFont="1"/>
    <xf numFmtId="3" fontId="11" fillId="0" borderId="0" xfId="9" applyNumberFormat="1" applyFont="1" applyAlignment="1">
      <alignment vertical="center"/>
    </xf>
    <xf numFmtId="3" fontId="11" fillId="0" borderId="0" xfId="0" applyNumberFormat="1" applyFont="1" applyAlignment="1">
      <alignment horizontal="left" vertical="center"/>
    </xf>
    <xf numFmtId="3" fontId="11" fillId="0" borderId="10" xfId="9" applyNumberFormat="1" applyFont="1" applyBorder="1" applyAlignment="1">
      <alignment horizontal="right" vertical="center"/>
    </xf>
    <xf numFmtId="3" fontId="11" fillId="0" borderId="11" xfId="9" applyNumberFormat="1" applyFont="1" applyBorder="1" applyAlignment="1">
      <alignment horizontal="left" vertical="center"/>
    </xf>
    <xf numFmtId="3" fontId="18" fillId="0" borderId="0" xfId="0" applyNumberFormat="1" applyFont="1" applyAlignment="1">
      <alignment horizontal="center" vertical="center"/>
    </xf>
    <xf numFmtId="166" fontId="18" fillId="0" borderId="4" xfId="9" applyNumberFormat="1" applyFont="1" applyBorder="1" applyAlignment="1">
      <alignment horizontal="center" vertical="center"/>
    </xf>
    <xf numFmtId="167" fontId="7" fillId="0" borderId="0" xfId="10" applyNumberFormat="1" applyAlignment="1">
      <alignment vertical="center"/>
    </xf>
    <xf numFmtId="3" fontId="26" fillId="0" borderId="9" xfId="9" applyNumberFormat="1" applyFont="1" applyBorder="1" applyAlignment="1">
      <alignment horizontal="left" vertical="center"/>
    </xf>
    <xf numFmtId="3" fontId="28" fillId="0" borderId="4" xfId="9" applyNumberFormat="1" applyFont="1" applyBorder="1" applyAlignment="1">
      <alignment horizontal="center" vertical="center" wrapText="1"/>
    </xf>
    <xf numFmtId="4" fontId="28" fillId="0" borderId="4" xfId="9" applyNumberFormat="1" applyFont="1" applyBorder="1" applyAlignment="1">
      <alignment horizontal="center" vertical="center"/>
    </xf>
    <xf numFmtId="166" fontId="28" fillId="0" borderId="4" xfId="9" applyNumberFormat="1" applyFont="1" applyBorder="1" applyAlignment="1">
      <alignment horizontal="center" vertical="center"/>
    </xf>
    <xf numFmtId="165" fontId="17" fillId="0" borderId="8" xfId="0" applyNumberFormat="1" applyFont="1" applyBorder="1" applyAlignment="1">
      <alignment horizontal="right" vertical="center" indent="1"/>
    </xf>
    <xf numFmtId="3" fontId="28" fillId="0" borderId="4" xfId="9" applyNumberFormat="1" applyFont="1" applyBorder="1" applyAlignment="1">
      <alignment horizontal="left" vertical="center" wrapText="1" indent="2"/>
    </xf>
    <xf numFmtId="3" fontId="28" fillId="0" borderId="0" xfId="0" applyNumberFormat="1" applyFont="1" applyAlignment="1">
      <alignment horizontal="center" vertical="center"/>
    </xf>
    <xf numFmtId="3" fontId="28" fillId="0" borderId="4" xfId="9" applyNumberFormat="1" applyFont="1" applyBorder="1" applyAlignment="1">
      <alignment horizontal="left" vertical="center" wrapText="1" indent="1"/>
    </xf>
    <xf numFmtId="166" fontId="26" fillId="0" borderId="4" xfId="9" applyNumberFormat="1" applyFont="1" applyBorder="1" applyAlignment="1">
      <alignment horizontal="center" vertical="center"/>
    </xf>
    <xf numFmtId="3" fontId="7" fillId="0" borderId="0" xfId="9" applyNumberFormat="1" applyAlignment="1">
      <alignment horizontal="center"/>
    </xf>
    <xf numFmtId="3" fontId="0" fillId="0" borderId="0" xfId="9" applyNumberFormat="1" applyFont="1" applyAlignment="1">
      <alignment horizontal="right"/>
    </xf>
    <xf numFmtId="3" fontId="0" fillId="0" borderId="0" xfId="9" applyNumberFormat="1" applyFont="1" applyAlignment="1">
      <alignment horizontal="center"/>
    </xf>
    <xf numFmtId="4" fontId="7" fillId="0" borderId="0" xfId="9" applyNumberFormat="1" applyAlignment="1">
      <alignment horizontal="center"/>
    </xf>
    <xf numFmtId="4" fontId="7" fillId="0" borderId="0" xfId="9" applyNumberFormat="1" applyAlignment="1">
      <alignment horizontal="left" indent="2"/>
    </xf>
    <xf numFmtId="4" fontId="8" fillId="0" borderId="0" xfId="9" applyNumberFormat="1" applyFont="1" applyAlignment="1">
      <alignment horizontal="center"/>
    </xf>
    <xf numFmtId="3" fontId="18" fillId="0" borderId="4" xfId="9" applyNumberFormat="1" applyFont="1" applyBorder="1" applyAlignment="1">
      <alignment horizontal="center" vertical="center" wrapText="1"/>
    </xf>
    <xf numFmtId="165" fontId="29" fillId="0" borderId="8" xfId="0" applyNumberFormat="1" applyFont="1" applyBorder="1" applyAlignment="1">
      <alignment horizontal="right" vertical="center" indent="1"/>
    </xf>
    <xf numFmtId="3" fontId="29" fillId="0" borderId="0" xfId="0" applyNumberFormat="1" applyFont="1" applyAlignment="1">
      <alignment vertical="center"/>
    </xf>
    <xf numFmtId="0" fontId="3" fillId="0" borderId="4" xfId="0" applyFont="1" applyBorder="1" applyAlignment="1">
      <alignment horizontal="left" vertical="top" wrapText="1" indent="1"/>
    </xf>
    <xf numFmtId="166" fontId="11" fillId="0" borderId="4" xfId="9" applyNumberFormat="1" applyFont="1" applyBorder="1" applyAlignment="1">
      <alignment vertical="center"/>
    </xf>
    <xf numFmtId="166" fontId="12" fillId="0" borderId="4" xfId="9" applyNumberFormat="1" applyFont="1" applyBorder="1" applyAlignment="1">
      <alignment vertical="center"/>
    </xf>
    <xf numFmtId="3" fontId="17" fillId="3" borderId="1" xfId="9" applyNumberFormat="1" applyFont="1" applyFill="1" applyBorder="1" applyAlignment="1">
      <alignment horizontal="left" vertical="center" indent="1"/>
    </xf>
    <xf numFmtId="3" fontId="17" fillId="3" borderId="3" xfId="9" applyNumberFormat="1" applyFont="1" applyFill="1" applyBorder="1" applyAlignment="1">
      <alignment vertical="center"/>
    </xf>
    <xf numFmtId="3" fontId="17" fillId="3" borderId="4" xfId="9" applyNumberFormat="1" applyFont="1" applyFill="1" applyBorder="1" applyAlignment="1">
      <alignment vertical="center"/>
    </xf>
    <xf numFmtId="166" fontId="19" fillId="3" borderId="4" xfId="9" applyNumberFormat="1" applyFont="1" applyFill="1" applyBorder="1" applyAlignment="1">
      <alignment horizontal="right" vertical="center" indent="1"/>
    </xf>
    <xf numFmtId="3" fontId="15" fillId="3" borderId="4" xfId="9" applyNumberFormat="1" applyFont="1" applyFill="1" applyBorder="1" applyAlignment="1">
      <alignment horizontal="center" vertical="center" wrapText="1"/>
    </xf>
    <xf numFmtId="3" fontId="15" fillId="3" borderId="4" xfId="9" applyNumberFormat="1" applyFont="1" applyFill="1" applyBorder="1" applyAlignment="1">
      <alignment vertical="center" wrapText="1"/>
    </xf>
    <xf numFmtId="3" fontId="16" fillId="3" borderId="6" xfId="9" applyNumberFormat="1" applyFont="1" applyFill="1" applyBorder="1" applyAlignment="1">
      <alignment horizontal="left" vertical="center"/>
    </xf>
    <xf numFmtId="3" fontId="15" fillId="3" borderId="2" xfId="9" applyNumberFormat="1" applyFont="1" applyFill="1" applyBorder="1" applyAlignment="1">
      <alignment vertical="center" wrapText="1"/>
    </xf>
    <xf numFmtId="3" fontId="15" fillId="3" borderId="3" xfId="9" applyNumberFormat="1" applyFont="1" applyFill="1" applyBorder="1" applyAlignment="1">
      <alignment vertical="center" wrapText="1"/>
    </xf>
    <xf numFmtId="49" fontId="3" fillId="0" borderId="5" xfId="0" applyNumberFormat="1" applyFont="1" applyBorder="1" applyAlignment="1">
      <alignment horizontal="left" vertical="top" wrapText="1" indent="1"/>
    </xf>
    <xf numFmtId="0" fontId="3" fillId="0" borderId="4" xfId="1" applyBorder="1" applyAlignment="1">
      <alignment horizontal="left" vertical="top" wrapText="1" indent="1"/>
    </xf>
    <xf numFmtId="0" fontId="3" fillId="0" borderId="4" xfId="13" applyFont="1" applyBorder="1" applyAlignment="1">
      <alignment horizontal="left" vertical="top" wrapText="1" indent="1"/>
    </xf>
    <xf numFmtId="0" fontId="30" fillId="0" borderId="4" xfId="0" applyFont="1" applyBorder="1" applyAlignment="1">
      <alignment horizontal="center" vertical="center"/>
    </xf>
    <xf numFmtId="0" fontId="3" fillId="0" borderId="4" xfId="0" applyFont="1" applyBorder="1" applyAlignment="1">
      <alignment horizontal="left" vertical="center" wrapText="1" indent="1"/>
    </xf>
    <xf numFmtId="49" fontId="3" fillId="0" borderId="4" xfId="0" applyNumberFormat="1" applyFont="1" applyBorder="1" applyAlignment="1">
      <alignment horizontal="left" vertical="center" wrapText="1" indent="1"/>
    </xf>
    <xf numFmtId="0" fontId="33" fillId="0" borderId="5" xfId="0" applyFont="1" applyBorder="1" applyAlignment="1">
      <alignment horizontal="center" vertical="center"/>
    </xf>
    <xf numFmtId="0" fontId="33" fillId="0" borderId="4" xfId="0" applyFont="1" applyBorder="1" applyAlignment="1">
      <alignment horizontal="center" vertical="center"/>
    </xf>
    <xf numFmtId="0" fontId="33" fillId="0" borderId="4" xfId="0" applyFont="1" applyBorder="1" applyAlignment="1">
      <alignment horizontal="center" vertical="center" wrapText="1"/>
    </xf>
    <xf numFmtId="165" fontId="12" fillId="3" borderId="5" xfId="0" applyNumberFormat="1" applyFont="1" applyFill="1" applyBorder="1" applyAlignment="1">
      <alignment horizontal="right" vertical="center" indent="1"/>
    </xf>
    <xf numFmtId="3" fontId="13" fillId="5" borderId="1" xfId="9" applyNumberFormat="1" applyFont="1" applyFill="1" applyBorder="1" applyAlignment="1">
      <alignment horizontal="left"/>
    </xf>
    <xf numFmtId="3" fontId="12" fillId="5" borderId="2" xfId="0" applyNumberFormat="1" applyFont="1" applyFill="1" applyBorder="1" applyAlignment="1">
      <alignment vertical="center"/>
    </xf>
    <xf numFmtId="3" fontId="13" fillId="5" borderId="2" xfId="9" applyNumberFormat="1" applyFont="1" applyFill="1" applyBorder="1" applyAlignment="1">
      <alignment horizontal="left"/>
    </xf>
    <xf numFmtId="3" fontId="13" fillId="5" borderId="3" xfId="9" applyNumberFormat="1" applyFont="1" applyFill="1" applyBorder="1" applyAlignment="1">
      <alignment horizontal="left"/>
    </xf>
    <xf numFmtId="3" fontId="12" fillId="5" borderId="4" xfId="9" applyNumberFormat="1" applyFont="1" applyFill="1" applyBorder="1" applyAlignment="1">
      <alignment horizontal="center" vertical="center"/>
    </xf>
    <xf numFmtId="3" fontId="12" fillId="5" borderId="4" xfId="9" applyNumberFormat="1" applyFont="1" applyFill="1" applyBorder="1" applyAlignment="1">
      <alignment horizontal="center" vertical="center" wrapText="1"/>
    </xf>
    <xf numFmtId="3" fontId="35" fillId="0" borderId="4" xfId="9" applyNumberFormat="1" applyFont="1" applyBorder="1" applyAlignment="1">
      <alignment vertical="center" wrapText="1"/>
    </xf>
    <xf numFmtId="3" fontId="0" fillId="0" borderId="0" xfId="9" applyNumberFormat="1" applyFont="1"/>
    <xf numFmtId="165" fontId="13" fillId="5" borderId="4" xfId="0" applyNumberFormat="1" applyFont="1" applyFill="1" applyBorder="1" applyAlignment="1">
      <alignment horizontal="right" vertical="center" indent="1"/>
    </xf>
    <xf numFmtId="4" fontId="28" fillId="2" borderId="4" xfId="9" applyNumberFormat="1" applyFont="1" applyFill="1" applyBorder="1" applyAlignment="1">
      <alignment horizontal="center" vertical="center"/>
    </xf>
    <xf numFmtId="0" fontId="33" fillId="0" borderId="4" xfId="0" applyFont="1" applyBorder="1" applyAlignment="1">
      <alignment horizontal="left" vertical="center" wrapText="1" indent="1"/>
    </xf>
    <xf numFmtId="165" fontId="29" fillId="6" borderId="8" xfId="0" applyNumberFormat="1" applyFont="1" applyFill="1" applyBorder="1" applyAlignment="1">
      <alignment horizontal="right" vertical="center" indent="1"/>
    </xf>
    <xf numFmtId="166" fontId="28" fillId="6" borderId="4" xfId="9" applyNumberFormat="1" applyFont="1" applyFill="1" applyBorder="1" applyAlignment="1">
      <alignment horizontal="center" vertical="center"/>
    </xf>
    <xf numFmtId="4" fontId="28" fillId="6" borderId="4" xfId="9" applyNumberFormat="1" applyFont="1" applyFill="1" applyBorder="1" applyAlignment="1">
      <alignment horizontal="center" vertical="center"/>
    </xf>
    <xf numFmtId="3" fontId="26" fillId="6" borderId="9" xfId="9" applyNumberFormat="1" applyFont="1" applyFill="1" applyBorder="1" applyAlignment="1">
      <alignment horizontal="left" vertical="center"/>
    </xf>
    <xf numFmtId="0" fontId="33" fillId="6" borderId="4" xfId="0" applyFont="1" applyFill="1" applyBorder="1" applyAlignment="1">
      <alignment horizontal="left" vertical="center" wrapText="1" indent="1"/>
    </xf>
    <xf numFmtId="3" fontId="28" fillId="6" borderId="4" xfId="9" applyNumberFormat="1" applyFont="1" applyFill="1" applyBorder="1" applyAlignment="1">
      <alignment horizontal="center" vertical="center" wrapText="1"/>
    </xf>
    <xf numFmtId="4" fontId="18" fillId="2" borderId="4" xfId="9" applyNumberFormat="1" applyFont="1" applyFill="1" applyBorder="1" applyAlignment="1">
      <alignment horizontal="center" vertical="center"/>
    </xf>
    <xf numFmtId="166" fontId="18" fillId="2" borderId="4" xfId="9" applyNumberFormat="1" applyFont="1" applyFill="1" applyBorder="1" applyAlignment="1">
      <alignment horizontal="center" vertical="center"/>
    </xf>
    <xf numFmtId="0" fontId="30" fillId="2" borderId="4" xfId="0" applyFont="1" applyFill="1" applyBorder="1" applyAlignment="1">
      <alignment horizontal="center" vertical="center"/>
    </xf>
    <xf numFmtId="0" fontId="33" fillId="2" borderId="4" xfId="0" applyFont="1" applyFill="1" applyBorder="1" applyAlignment="1">
      <alignment horizontal="center" vertical="center"/>
    </xf>
    <xf numFmtId="3" fontId="12" fillId="2" borderId="0" xfId="0" applyNumberFormat="1" applyFont="1" applyFill="1" applyAlignment="1">
      <alignment horizontal="center" vertical="center"/>
    </xf>
    <xf numFmtId="166" fontId="12" fillId="2" borderId="4" xfId="9" applyNumberFormat="1" applyFont="1" applyFill="1" applyBorder="1" applyAlignment="1">
      <alignment vertical="center"/>
    </xf>
    <xf numFmtId="0" fontId="33" fillId="7" borderId="4" xfId="0" applyFont="1" applyFill="1" applyBorder="1" applyAlignment="1">
      <alignment horizontal="center" vertical="center"/>
    </xf>
    <xf numFmtId="4" fontId="18" fillId="7" borderId="4" xfId="9" applyNumberFormat="1" applyFont="1" applyFill="1" applyBorder="1" applyAlignment="1">
      <alignment horizontal="center" vertical="center"/>
    </xf>
    <xf numFmtId="166" fontId="18" fillId="7" borderId="4" xfId="9" applyNumberFormat="1" applyFont="1" applyFill="1" applyBorder="1" applyAlignment="1">
      <alignment horizontal="center" vertical="center"/>
    </xf>
    <xf numFmtId="166" fontId="12" fillId="7" borderId="4" xfId="9" applyNumberFormat="1" applyFont="1" applyFill="1" applyBorder="1" applyAlignment="1">
      <alignment horizontal="right" vertical="center" indent="1"/>
    </xf>
    <xf numFmtId="49" fontId="3" fillId="0" borderId="4" xfId="0" applyNumberFormat="1" applyFont="1" applyBorder="1" applyAlignment="1">
      <alignment horizontal="left" vertical="top" wrapText="1" indent="1"/>
    </xf>
    <xf numFmtId="0" fontId="30" fillId="8" borderId="4" xfId="0" applyFont="1" applyFill="1" applyBorder="1" applyAlignment="1">
      <alignment horizontal="center" vertical="center"/>
    </xf>
    <xf numFmtId="0" fontId="3" fillId="8" borderId="4" xfId="0" applyFont="1" applyFill="1" applyBorder="1" applyAlignment="1">
      <alignment horizontal="left" vertical="top" wrapText="1" indent="1"/>
    </xf>
    <xf numFmtId="3" fontId="17" fillId="4" borderId="1" xfId="9" applyNumberFormat="1" applyFont="1" applyFill="1" applyBorder="1" applyAlignment="1">
      <alignment horizontal="left" vertical="center" wrapText="1" indent="1"/>
    </xf>
    <xf numFmtId="3" fontId="12" fillId="5" borderId="4" xfId="9" applyNumberFormat="1" applyFont="1" applyFill="1" applyBorder="1" applyAlignment="1">
      <alignment horizontal="center" vertical="center"/>
    </xf>
    <xf numFmtId="0" fontId="30" fillId="0" borderId="7" xfId="0" applyFont="1" applyBorder="1" applyAlignment="1">
      <alignment horizontal="center" vertical="center"/>
    </xf>
    <xf numFmtId="0" fontId="30" fillId="0" borderId="5" xfId="0" applyFont="1" applyBorder="1" applyAlignment="1">
      <alignment horizontal="center" vertical="center"/>
    </xf>
    <xf numFmtId="3" fontId="24" fillId="0" borderId="4" xfId="9" applyNumberFormat="1" applyFont="1" applyBorder="1" applyAlignment="1">
      <alignment horizontal="center" vertical="center" wrapText="1"/>
    </xf>
    <xf numFmtId="3" fontId="23" fillId="0" borderId="4" xfId="9" applyNumberFormat="1" applyFont="1" applyBorder="1" applyAlignment="1">
      <alignment horizontal="center" vertical="center" wrapText="1"/>
    </xf>
    <xf numFmtId="3" fontId="22" fillId="0" borderId="4" xfId="9" applyNumberFormat="1" applyFont="1" applyBorder="1" applyAlignment="1">
      <alignment horizontal="left" vertical="center" wrapText="1" indent="2"/>
    </xf>
    <xf numFmtId="3" fontId="20" fillId="5" borderId="4" xfId="9" applyNumberFormat="1" applyFont="1" applyFill="1" applyBorder="1" applyAlignment="1">
      <alignment horizontal="center" vertical="center" wrapText="1"/>
    </xf>
    <xf numFmtId="3" fontId="11" fillId="0" borderId="4" xfId="9" applyNumberFormat="1" applyFont="1" applyBorder="1" applyAlignment="1">
      <alignment horizontal="center" vertical="center" wrapText="1"/>
    </xf>
    <xf numFmtId="166" fontId="39" fillId="0" borderId="4" xfId="9" applyNumberFormat="1" applyFont="1" applyBorder="1" applyAlignment="1">
      <alignment vertical="center"/>
    </xf>
  </cellXfs>
  <cellStyles count="21">
    <cellStyle name="Milliers [0] 2" xfId="3" xr:uid="{AB9DE42D-49B0-46C0-B447-8C13090661AA}"/>
    <cellStyle name="Milliers 2" xfId="4" xr:uid="{8A1B2371-7C7B-43CD-9C50-F805B11116BB}"/>
    <cellStyle name="Milliers 2 2" xfId="11" xr:uid="{2A307CDC-07B0-48A1-9BB7-9D7F16396E03}"/>
    <cellStyle name="Milliers 2 2 2" xfId="17" xr:uid="{B289B5B0-851F-4227-A98F-70D455FBC717}"/>
    <cellStyle name="Monétaire 2" xfId="8" xr:uid="{85EA0BCF-0F05-4DFF-AA52-3DACDCE825BC}"/>
    <cellStyle name="Normal" xfId="0" builtinId="0"/>
    <cellStyle name="Normal 11" xfId="19" xr:uid="{57914130-2C7C-4AB4-9C35-572DEF1C79EE}"/>
    <cellStyle name="Normal 2" xfId="2" xr:uid="{03A602AC-B787-4914-9AD9-57CFBB62BFA0}"/>
    <cellStyle name="Normal 2 2" xfId="7" xr:uid="{4A371801-C600-4322-8594-6144CA582F64}"/>
    <cellStyle name="Normal 2 2 2" xfId="15" xr:uid="{4911D0DA-22A1-45E7-9D2B-0CC866537A28}"/>
    <cellStyle name="Normal 2 3" xfId="16" xr:uid="{BACF67F7-2F36-4ACD-AF9E-8196F5794E8B}"/>
    <cellStyle name="Normal 2 5" xfId="18" xr:uid="{88BFC8A2-D0BD-4FA7-AB2F-AAA11F0300BF}"/>
    <cellStyle name="Normal 3" xfId="1" xr:uid="{056A1CC5-5F3B-4770-ADF1-5046473598A7}"/>
    <cellStyle name="Normal 3 2" xfId="12" xr:uid="{6E55D731-0D33-4345-807E-BDFDAE34E114}"/>
    <cellStyle name="Normal 3 3" xfId="9" xr:uid="{DA329035-1880-4FD3-9955-561BE6C208F2}"/>
    <cellStyle name="Normal 4" xfId="6" xr:uid="{034F4175-60B7-405F-8EA8-B7B8268C8F40}"/>
    <cellStyle name="Normal 4 2" xfId="13" xr:uid="{A9846BE6-D004-46E8-89EA-5B71C23CE28B}"/>
    <cellStyle name="Normal 4 3" xfId="20" xr:uid="{455C55CD-790C-497E-A72B-E3057F686337}"/>
    <cellStyle name="Normal 5" xfId="14" xr:uid="{A6F7254B-2B47-4774-A556-8687600F8F70}"/>
    <cellStyle name="Pourcentage" xfId="10" builtinId="5"/>
    <cellStyle name="Pourcentage 2" xfId="5" xr:uid="{C4E8248D-DA7E-4F53-98CF-617F11C44AA7}"/>
  </cellStyles>
  <dxfs count="0"/>
  <tableStyles count="0" defaultTableStyle="TableStyleMedium2" defaultPivotStyle="PivotStyleLight16"/>
  <colors>
    <mruColors>
      <color rgb="FFD0CECE"/>
      <color rgb="FFFDDBF2"/>
      <color rgb="FFA9E1CC"/>
      <color rgb="FFFF5D5D"/>
      <color rgb="FFBCF1FC"/>
      <color rgb="FFA0FAC4"/>
      <color rgb="FFFBD5F5"/>
      <color rgb="FFD5BAFC"/>
      <color rgb="FFFEECF8"/>
      <color rgb="FF00B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105848</xdr:colOff>
      <xdr:row>1</xdr:row>
      <xdr:rowOff>265431</xdr:rowOff>
    </xdr:from>
    <xdr:ext cx="943425" cy="1290526"/>
    <xdr:pic>
      <xdr:nvPicPr>
        <xdr:cNvPr id="2" name="Picture 1">
          <a:extLst>
            <a:ext uri="{FF2B5EF4-FFF2-40B4-BE49-F238E27FC236}">
              <a16:creationId xmlns:a16="http://schemas.microsoft.com/office/drawing/2014/main" id="{E23CC265-63A5-48EB-9EE7-79B1C9E932FD}"/>
            </a:ext>
          </a:extLst>
        </xdr:cNvPr>
        <xdr:cNvPicPr>
          <a:picLocks noChangeAspect="1"/>
        </xdr:cNvPicPr>
      </xdr:nvPicPr>
      <xdr:blipFill>
        <a:blip xmlns:r="http://schemas.openxmlformats.org/officeDocument/2006/relationships" r:embed="rId1"/>
        <a:stretch>
          <a:fillRect/>
        </a:stretch>
      </xdr:blipFill>
      <xdr:spPr>
        <a:xfrm>
          <a:off x="10859573" y="1103631"/>
          <a:ext cx="943425" cy="1290526"/>
        </a:xfrm>
        <a:prstGeom prst="rect">
          <a:avLst/>
        </a:prstGeom>
      </xdr:spPr>
    </xdr:pic>
    <xdr:clientData/>
  </xdr:oneCellAnchor>
  <xdr:twoCellAnchor editAs="oneCell">
    <xdr:from>
      <xdr:col>6</xdr:col>
      <xdr:colOff>11205</xdr:colOff>
      <xdr:row>1</xdr:row>
      <xdr:rowOff>168090</xdr:rowOff>
    </xdr:from>
    <xdr:to>
      <xdr:col>6</xdr:col>
      <xdr:colOff>1180970</xdr:colOff>
      <xdr:row>1</xdr:row>
      <xdr:rowOff>1602442</xdr:rowOff>
    </xdr:to>
    <xdr:pic>
      <xdr:nvPicPr>
        <xdr:cNvPr id="3" name="Image 2">
          <a:extLst>
            <a:ext uri="{FF2B5EF4-FFF2-40B4-BE49-F238E27FC236}">
              <a16:creationId xmlns:a16="http://schemas.microsoft.com/office/drawing/2014/main" id="{E25987CA-D95B-48D5-BB90-01886598789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6774" b="5484"/>
        <a:stretch/>
      </xdr:blipFill>
      <xdr:spPr bwMode="auto">
        <a:xfrm>
          <a:off x="9193305" y="1006290"/>
          <a:ext cx="1169765" cy="14343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1D7D2-2014-413B-B39D-5CEBB4120581}">
  <sheetPr>
    <tabColor theme="4" tint="0.59999389629810485"/>
    <pageSetUpPr fitToPage="1"/>
  </sheetPr>
  <dimension ref="A1:Q68"/>
  <sheetViews>
    <sheetView showGridLines="0" tabSelected="1" showWhiteSpace="0" view="pageBreakPreview" topLeftCell="A49" zoomScale="70" zoomScaleNormal="85" zoomScaleSheetLayoutView="70" zoomScalePageLayoutView="95" workbookViewId="0">
      <selection activeCell="M58" sqref="M58"/>
    </sheetView>
  </sheetViews>
  <sheetFormatPr baseColWidth="10" defaultColWidth="11.125" defaultRowHeight="15.75"/>
  <cols>
    <col min="1" max="1" width="6.75" style="1" customWidth="1"/>
    <col min="2" max="2" width="84.125" style="2" customWidth="1"/>
    <col min="3" max="3" width="10.625" style="1" customWidth="1"/>
    <col min="4" max="4" width="1.625" style="4" customWidth="1"/>
    <col min="5" max="5" width="15.75" style="5" customWidth="1"/>
    <col min="6" max="6" width="1.625" style="4" customWidth="1"/>
    <col min="7" max="7" width="20.625" style="1" customWidth="1"/>
    <col min="8" max="8" width="1.625" style="4" customWidth="1"/>
    <col min="9" max="9" width="28.625" style="3" customWidth="1"/>
    <col min="10" max="10" width="8.25" style="2" bestFit="1" customWidth="1"/>
    <col min="11" max="13" width="11.125" style="1"/>
    <col min="14" max="14" width="20.625" style="1" customWidth="1"/>
    <col min="15" max="16384" width="11.125" style="1"/>
  </cols>
  <sheetData>
    <row r="1" spans="1:14" ht="66" customHeight="1">
      <c r="A1" s="112" t="s">
        <v>48</v>
      </c>
      <c r="B1" s="113"/>
      <c r="C1" s="113"/>
      <c r="D1" s="113"/>
      <c r="E1" s="113"/>
      <c r="F1" s="113"/>
      <c r="G1" s="113"/>
      <c r="H1" s="113"/>
      <c r="I1" s="113"/>
    </row>
    <row r="2" spans="1:14" ht="145.15" customHeight="1">
      <c r="A2" s="114" t="s">
        <v>47</v>
      </c>
      <c r="B2" s="114"/>
      <c r="C2" s="114" t="s">
        <v>11</v>
      </c>
      <c r="D2" s="114"/>
      <c r="E2" s="114"/>
      <c r="F2" s="114"/>
      <c r="G2" s="114"/>
      <c r="H2" s="114"/>
      <c r="I2" s="114"/>
    </row>
    <row r="3" spans="1:14" ht="120" customHeight="1">
      <c r="A3" s="115" t="s">
        <v>29</v>
      </c>
      <c r="B3" s="115"/>
      <c r="C3" s="115"/>
      <c r="D3" s="115"/>
      <c r="E3" s="115"/>
      <c r="F3" s="115"/>
      <c r="G3" s="115"/>
      <c r="H3" s="115"/>
      <c r="I3" s="115"/>
    </row>
    <row r="4" spans="1:14" ht="72" customHeight="1">
      <c r="A4" s="116" t="s">
        <v>10</v>
      </c>
      <c r="B4" s="116"/>
      <c r="C4" s="116"/>
      <c r="D4" s="116"/>
      <c r="E4" s="116"/>
      <c r="F4" s="116"/>
      <c r="G4" s="116"/>
      <c r="H4" s="116"/>
      <c r="I4" s="116"/>
    </row>
    <row r="5" spans="1:14" ht="33.75" customHeight="1">
      <c r="A5" s="116" t="s">
        <v>9</v>
      </c>
      <c r="B5" s="116"/>
      <c r="C5" s="116"/>
      <c r="D5" s="116"/>
      <c r="E5" s="116"/>
      <c r="F5" s="116"/>
      <c r="G5" s="116"/>
      <c r="H5" s="116"/>
      <c r="I5" s="116"/>
    </row>
    <row r="6" spans="1:14" ht="30" customHeight="1">
      <c r="A6" s="34"/>
      <c r="B6" s="14"/>
      <c r="C6" s="14"/>
      <c r="D6" s="14"/>
      <c r="E6" s="13"/>
      <c r="F6" s="14"/>
      <c r="G6" s="14"/>
      <c r="H6" s="14"/>
      <c r="I6" s="33"/>
    </row>
    <row r="7" spans="1:14" ht="54.95" customHeight="1">
      <c r="A7" s="109" t="s">
        <v>8</v>
      </c>
      <c r="B7" s="109"/>
      <c r="C7" s="82" t="s">
        <v>0</v>
      </c>
      <c r="D7" s="32"/>
      <c r="E7" s="83" t="s">
        <v>7</v>
      </c>
      <c r="F7" s="32"/>
      <c r="G7" s="82" t="s">
        <v>6</v>
      </c>
      <c r="H7" s="32"/>
      <c r="I7" s="82" t="s">
        <v>5</v>
      </c>
      <c r="J7" s="31"/>
      <c r="K7" s="30"/>
    </row>
    <row r="8" spans="1:14" s="4" customFormat="1" ht="15" customHeight="1">
      <c r="A8" s="20"/>
      <c r="B8" s="19"/>
      <c r="C8" s="18"/>
      <c r="D8" s="11"/>
      <c r="E8" s="17"/>
      <c r="F8" s="17"/>
      <c r="H8" s="17"/>
      <c r="I8" s="17"/>
      <c r="J8" s="17"/>
      <c r="K8" s="11"/>
      <c r="L8" s="11"/>
      <c r="M8" s="11"/>
      <c r="N8" s="16"/>
    </row>
    <row r="9" spans="1:14" ht="27.95" customHeight="1">
      <c r="A9" s="59" t="s">
        <v>61</v>
      </c>
      <c r="B9" s="59" t="s">
        <v>60</v>
      </c>
      <c r="C9" s="60"/>
      <c r="D9" s="29"/>
      <c r="E9" s="61"/>
      <c r="F9" s="29">
        <v>45835</v>
      </c>
      <c r="G9" s="61"/>
      <c r="H9" s="29"/>
      <c r="I9" s="61"/>
    </row>
    <row r="10" spans="1:14" ht="17.25">
      <c r="A10" s="71" t="s">
        <v>42</v>
      </c>
      <c r="B10" s="56" t="s">
        <v>83</v>
      </c>
      <c r="C10" s="24" t="s">
        <v>27</v>
      </c>
      <c r="D10" s="28"/>
      <c r="E10" s="23">
        <v>1</v>
      </c>
      <c r="F10" s="28"/>
      <c r="G10" s="57"/>
      <c r="H10" s="28"/>
      <c r="I10" s="117" t="s">
        <v>84</v>
      </c>
    </row>
    <row r="11" spans="1:14" ht="38.25">
      <c r="A11" s="71" t="s">
        <v>43</v>
      </c>
      <c r="B11" s="105" t="s">
        <v>79</v>
      </c>
      <c r="C11" s="24" t="s">
        <v>27</v>
      </c>
      <c r="D11" s="28"/>
      <c r="E11" s="23">
        <v>1</v>
      </c>
      <c r="F11" s="28"/>
      <c r="G11" s="57"/>
      <c r="H11" s="28"/>
      <c r="I11" s="117" t="s">
        <v>84</v>
      </c>
    </row>
    <row r="12" spans="1:14" ht="38.25">
      <c r="A12" s="71" t="s">
        <v>44</v>
      </c>
      <c r="B12" s="105" t="s">
        <v>78</v>
      </c>
      <c r="C12" s="24" t="s">
        <v>27</v>
      </c>
      <c r="D12" s="28"/>
      <c r="E12" s="23">
        <v>1</v>
      </c>
      <c r="F12" s="28"/>
      <c r="G12" s="57"/>
      <c r="H12" s="28"/>
      <c r="I12" s="117" t="s">
        <v>84</v>
      </c>
    </row>
    <row r="13" spans="1:14" ht="18" customHeight="1">
      <c r="A13" s="71" t="s">
        <v>45</v>
      </c>
      <c r="B13" s="73" t="s">
        <v>4</v>
      </c>
      <c r="C13" s="24" t="s">
        <v>27</v>
      </c>
      <c r="D13" s="28"/>
      <c r="E13" s="23">
        <v>1</v>
      </c>
      <c r="F13" s="28"/>
      <c r="G13" s="57"/>
      <c r="H13" s="28"/>
      <c r="I13" s="117" t="s">
        <v>84</v>
      </c>
    </row>
    <row r="14" spans="1:14" s="21" customFormat="1" ht="27.95" customHeight="1">
      <c r="A14" s="65"/>
      <c r="B14" s="66"/>
      <c r="C14" s="67"/>
      <c r="D14" s="28"/>
      <c r="E14" s="64"/>
      <c r="F14" s="28"/>
      <c r="G14" s="63"/>
      <c r="H14" s="28"/>
      <c r="I14" s="62"/>
      <c r="J14" s="15"/>
      <c r="K14" s="1"/>
    </row>
    <row r="15" spans="1:14" s="4" customFormat="1" ht="15" customHeight="1">
      <c r="A15" s="20"/>
      <c r="B15" s="19"/>
      <c r="C15" s="18"/>
      <c r="D15" s="11"/>
      <c r="E15" s="17"/>
      <c r="F15" s="17"/>
      <c r="G15" s="17"/>
      <c r="H15" s="17"/>
      <c r="I15" s="17"/>
      <c r="J15" s="17"/>
      <c r="K15" s="11"/>
      <c r="L15" s="11"/>
      <c r="M15" s="11"/>
      <c r="N15" s="16"/>
    </row>
    <row r="16" spans="1:14" ht="27.95" customHeight="1">
      <c r="A16" s="59" t="s">
        <v>62</v>
      </c>
      <c r="B16" s="59" t="s">
        <v>63</v>
      </c>
      <c r="C16" s="60"/>
      <c r="D16" s="29"/>
      <c r="E16" s="61"/>
      <c r="F16" s="29">
        <v>45835</v>
      </c>
      <c r="G16" s="61"/>
      <c r="H16" s="29"/>
      <c r="I16" s="61"/>
    </row>
    <row r="17" spans="1:16" ht="18" customHeight="1">
      <c r="A17" s="71" t="s">
        <v>30</v>
      </c>
      <c r="B17" s="72" t="s">
        <v>64</v>
      </c>
      <c r="C17" s="39" t="s">
        <v>14</v>
      </c>
      <c r="D17" s="22"/>
      <c r="E17" s="40">
        <v>1</v>
      </c>
      <c r="F17" s="22"/>
      <c r="G17" s="36"/>
      <c r="H17" s="22"/>
      <c r="I17" s="54">
        <f>E17*G17</f>
        <v>0</v>
      </c>
      <c r="M17" s="48"/>
      <c r="N17" s="47"/>
      <c r="O17" s="47"/>
      <c r="P17" s="47"/>
    </row>
    <row r="18" spans="1:16" ht="18" customHeight="1">
      <c r="A18" s="110" t="s">
        <v>31</v>
      </c>
      <c r="B18" s="72" t="s">
        <v>65</v>
      </c>
      <c r="C18" s="53" t="s">
        <v>1</v>
      </c>
      <c r="D18" s="55"/>
      <c r="E18" s="23">
        <v>373.15</v>
      </c>
      <c r="F18" s="55"/>
      <c r="G18" s="36"/>
      <c r="H18" s="22"/>
      <c r="I18" s="54">
        <f t="shared" ref="I18:I19" si="0">E18*G18</f>
        <v>0</v>
      </c>
      <c r="L18" s="85"/>
      <c r="M18" s="48"/>
      <c r="N18" s="49"/>
      <c r="O18" s="47"/>
      <c r="P18" s="47"/>
    </row>
    <row r="19" spans="1:16" ht="18" customHeight="1">
      <c r="A19" s="111"/>
      <c r="B19" s="72" t="s">
        <v>66</v>
      </c>
      <c r="C19" s="53" t="s">
        <v>14</v>
      </c>
      <c r="D19" s="55"/>
      <c r="E19" s="23">
        <v>1</v>
      </c>
      <c r="F19" s="55"/>
      <c r="G19" s="36"/>
      <c r="H19" s="22"/>
      <c r="I19" s="54">
        <f t="shared" si="0"/>
        <v>0</v>
      </c>
      <c r="M19" s="48"/>
      <c r="N19" s="47"/>
      <c r="O19" s="47"/>
      <c r="P19" s="47"/>
    </row>
    <row r="20" spans="1:16" ht="25.5">
      <c r="A20" s="71" t="s">
        <v>32</v>
      </c>
      <c r="B20" s="88" t="s">
        <v>46</v>
      </c>
      <c r="C20" s="39" t="s">
        <v>1</v>
      </c>
      <c r="D20" s="22"/>
      <c r="E20" s="40">
        <f>1461-E45</f>
        <v>1233</v>
      </c>
      <c r="F20" s="22"/>
      <c r="G20" s="41"/>
      <c r="H20" s="44"/>
      <c r="I20" s="42">
        <f>E20*G20</f>
        <v>0</v>
      </c>
    </row>
    <row r="21" spans="1:16" ht="18" customHeight="1">
      <c r="A21" s="92"/>
      <c r="B21" s="93" t="s">
        <v>24</v>
      </c>
      <c r="C21" s="94" t="s">
        <v>14</v>
      </c>
      <c r="D21" s="22"/>
      <c r="E21" s="91">
        <v>1</v>
      </c>
      <c r="F21" s="22"/>
      <c r="G21" s="90"/>
      <c r="H21" s="22"/>
      <c r="I21" s="89" t="s">
        <v>26</v>
      </c>
      <c r="M21" s="48"/>
      <c r="N21" s="47"/>
      <c r="O21" s="47"/>
      <c r="P21" s="47"/>
    </row>
    <row r="22" spans="1:16" s="21" customFormat="1" ht="27.95" customHeight="1">
      <c r="A22" s="65"/>
      <c r="B22" s="66"/>
      <c r="C22" s="67"/>
      <c r="D22" s="28"/>
      <c r="E22" s="64"/>
      <c r="F22" s="28"/>
      <c r="G22" s="63" t="s">
        <v>2</v>
      </c>
      <c r="H22" s="28"/>
      <c r="I22" s="62">
        <f>SUBTOTAL(9,I17:I21)</f>
        <v>0</v>
      </c>
      <c r="J22" s="15"/>
      <c r="K22" s="1"/>
    </row>
    <row r="23" spans="1:16" ht="18" customHeight="1">
      <c r="A23" s="38"/>
      <c r="B23" s="43"/>
      <c r="C23" s="39"/>
      <c r="D23" s="22"/>
      <c r="E23" s="40"/>
      <c r="F23" s="22"/>
      <c r="G23" s="46"/>
      <c r="H23" s="22"/>
      <c r="I23" s="42"/>
      <c r="M23" s="48"/>
      <c r="N23" s="47"/>
      <c r="O23" s="47"/>
      <c r="P23" s="47"/>
    </row>
    <row r="24" spans="1:16" ht="27.95" customHeight="1">
      <c r="A24" s="59" t="s">
        <v>75</v>
      </c>
      <c r="B24" s="59" t="s">
        <v>69</v>
      </c>
      <c r="C24" s="60"/>
      <c r="D24" s="29"/>
      <c r="E24" s="61"/>
      <c r="F24" s="29"/>
      <c r="G24" s="61"/>
      <c r="H24" s="29"/>
      <c r="I24" s="61"/>
    </row>
    <row r="25" spans="1:16" ht="24.75" customHeight="1">
      <c r="A25" s="27"/>
      <c r="B25" s="108" t="s">
        <v>72</v>
      </c>
      <c r="C25" s="26"/>
      <c r="D25" s="29"/>
      <c r="E25" s="25"/>
      <c r="F25" s="29"/>
      <c r="G25" s="25"/>
      <c r="H25" s="29"/>
      <c r="I25" s="25"/>
    </row>
    <row r="26" spans="1:16" ht="75" customHeight="1">
      <c r="A26" s="71" t="s">
        <v>33</v>
      </c>
      <c r="B26" s="56" t="s">
        <v>21</v>
      </c>
      <c r="C26" s="75" t="s">
        <v>14</v>
      </c>
      <c r="D26" s="29"/>
      <c r="E26" s="23">
        <v>2</v>
      </c>
      <c r="F26" s="29"/>
      <c r="G26" s="36"/>
      <c r="H26" s="29"/>
      <c r="I26" s="58">
        <f>G26*E26</f>
        <v>0</v>
      </c>
    </row>
    <row r="27" spans="1:16" ht="15" customHeight="1">
      <c r="A27" s="27" t="s">
        <v>34</v>
      </c>
      <c r="B27" s="27" t="s">
        <v>70</v>
      </c>
      <c r="C27" s="26"/>
      <c r="D27" s="29"/>
      <c r="E27" s="25"/>
      <c r="F27" s="29"/>
      <c r="G27" s="25"/>
      <c r="H27" s="29"/>
      <c r="I27" s="25"/>
    </row>
    <row r="28" spans="1:16" ht="40.5" customHeight="1">
      <c r="A28" s="71"/>
      <c r="B28" s="68" t="s">
        <v>67</v>
      </c>
      <c r="C28" s="74" t="s">
        <v>14</v>
      </c>
      <c r="D28" s="29"/>
      <c r="E28" s="23">
        <v>1</v>
      </c>
      <c r="F28" s="29"/>
      <c r="G28" s="36"/>
      <c r="H28" s="29"/>
      <c r="I28" s="58">
        <f>G28*E28</f>
        <v>0</v>
      </c>
    </row>
    <row r="29" spans="1:16" ht="27" customHeight="1">
      <c r="A29" s="71"/>
      <c r="B29" s="69" t="s">
        <v>58</v>
      </c>
      <c r="C29" s="75" t="s">
        <v>14</v>
      </c>
      <c r="D29" s="11"/>
      <c r="E29" s="23">
        <v>1</v>
      </c>
      <c r="F29" s="11"/>
      <c r="G29" s="36"/>
      <c r="H29" s="11"/>
      <c r="I29" s="58">
        <f t="shared" ref="I29:I31" si="1">G29*E29</f>
        <v>0</v>
      </c>
    </row>
    <row r="30" spans="1:16" ht="27" customHeight="1">
      <c r="A30" s="71"/>
      <c r="B30" s="70" t="s">
        <v>59</v>
      </c>
      <c r="C30" s="75" t="s">
        <v>14</v>
      </c>
      <c r="D30" s="22"/>
      <c r="E30" s="23">
        <v>1</v>
      </c>
      <c r="F30" s="22"/>
      <c r="G30" s="36"/>
      <c r="H30" s="22"/>
      <c r="I30" s="58">
        <f t="shared" si="1"/>
        <v>0</v>
      </c>
    </row>
    <row r="31" spans="1:16" ht="64.5" customHeight="1">
      <c r="A31" s="71"/>
      <c r="B31" s="70" t="s">
        <v>16</v>
      </c>
      <c r="C31" s="75" t="s">
        <v>14</v>
      </c>
      <c r="D31" s="28"/>
      <c r="E31" s="23">
        <v>1</v>
      </c>
      <c r="F31" s="28"/>
      <c r="G31" s="36"/>
      <c r="H31" s="28"/>
      <c r="I31" s="58">
        <f t="shared" si="1"/>
        <v>0</v>
      </c>
    </row>
    <row r="32" spans="1:16" ht="26.25" customHeight="1">
      <c r="A32" s="71"/>
      <c r="B32" s="70" t="s">
        <v>74</v>
      </c>
      <c r="C32" s="75" t="s">
        <v>14</v>
      </c>
      <c r="D32" s="29"/>
      <c r="E32" s="23">
        <v>1</v>
      </c>
      <c r="F32" s="29"/>
      <c r="G32" s="36"/>
      <c r="H32" s="29"/>
      <c r="I32" s="58">
        <f>G32*E32</f>
        <v>0</v>
      </c>
    </row>
    <row r="33" spans="1:9" ht="17.25" customHeight="1">
      <c r="A33" s="71"/>
      <c r="B33" s="56" t="s">
        <v>17</v>
      </c>
      <c r="C33" s="75" t="s">
        <v>14</v>
      </c>
      <c r="D33" s="11"/>
      <c r="E33" s="23">
        <v>1</v>
      </c>
      <c r="F33" s="11"/>
      <c r="G33" s="36"/>
      <c r="H33" s="11"/>
      <c r="I33" s="58">
        <f t="shared" ref="I33:I34" si="2">G33*E33</f>
        <v>0</v>
      </c>
    </row>
    <row r="34" spans="1:9" ht="38.25" customHeight="1">
      <c r="A34" s="71"/>
      <c r="B34" s="56" t="s">
        <v>18</v>
      </c>
      <c r="C34" s="75" t="s">
        <v>14</v>
      </c>
      <c r="D34" s="22"/>
      <c r="E34" s="23">
        <v>2</v>
      </c>
      <c r="F34" s="22"/>
      <c r="G34" s="36"/>
      <c r="H34" s="22"/>
      <c r="I34" s="58">
        <f t="shared" si="2"/>
        <v>0</v>
      </c>
    </row>
    <row r="35" spans="1:9" ht="40.5" customHeight="1">
      <c r="A35" s="71"/>
      <c r="B35" s="56" t="s">
        <v>73</v>
      </c>
      <c r="C35" s="76" t="s">
        <v>14</v>
      </c>
      <c r="D35" s="29"/>
      <c r="E35" s="23">
        <v>2</v>
      </c>
      <c r="F35" s="29"/>
      <c r="G35" s="36"/>
      <c r="H35" s="29"/>
      <c r="I35" s="58">
        <f>G35*E35</f>
        <v>0</v>
      </c>
    </row>
    <row r="36" spans="1:9" ht="39.75" customHeight="1">
      <c r="A36" s="71"/>
      <c r="B36" s="56" t="s">
        <v>19</v>
      </c>
      <c r="C36" s="75" t="s">
        <v>14</v>
      </c>
      <c r="D36" s="11"/>
      <c r="E36" s="23">
        <v>4</v>
      </c>
      <c r="F36" s="11"/>
      <c r="G36" s="36"/>
      <c r="H36" s="11"/>
      <c r="I36" s="58">
        <f t="shared" ref="I36" si="3">G36*E36</f>
        <v>0</v>
      </c>
    </row>
    <row r="37" spans="1:9" ht="111.75" customHeight="1">
      <c r="A37" s="71"/>
      <c r="B37" s="56" t="s">
        <v>71</v>
      </c>
      <c r="C37" s="75" t="s">
        <v>14</v>
      </c>
      <c r="D37" s="29"/>
      <c r="E37" s="23">
        <v>2</v>
      </c>
      <c r="F37" s="29"/>
      <c r="G37" s="36"/>
      <c r="H37" s="29"/>
      <c r="I37" s="58">
        <f>G37*E37</f>
        <v>0</v>
      </c>
    </row>
    <row r="38" spans="1:9" ht="27" customHeight="1">
      <c r="A38" s="71"/>
      <c r="B38" s="56" t="s">
        <v>68</v>
      </c>
      <c r="C38" s="75" t="s">
        <v>14</v>
      </c>
      <c r="D38" s="22"/>
      <c r="E38" s="23">
        <v>2</v>
      </c>
      <c r="F38" s="22"/>
      <c r="G38" s="36"/>
      <c r="H38" s="22"/>
      <c r="I38" s="58">
        <f t="shared" ref="I38" si="4">G38*E38</f>
        <v>0</v>
      </c>
    </row>
    <row r="39" spans="1:9" ht="18" customHeight="1">
      <c r="A39" s="27"/>
      <c r="B39" s="27" t="s">
        <v>20</v>
      </c>
      <c r="C39" s="26"/>
      <c r="D39" s="29"/>
      <c r="E39" s="25"/>
      <c r="F39" s="29"/>
      <c r="G39" s="25"/>
      <c r="H39" s="29"/>
      <c r="I39" s="25"/>
    </row>
    <row r="40" spans="1:9" ht="21.75" customHeight="1">
      <c r="A40" s="71"/>
      <c r="B40" s="56" t="s">
        <v>51</v>
      </c>
      <c r="C40" s="75" t="s">
        <v>14</v>
      </c>
      <c r="D40" s="11"/>
      <c r="E40" s="23">
        <v>4</v>
      </c>
      <c r="F40" s="11"/>
      <c r="G40" s="36"/>
      <c r="H40" s="11"/>
      <c r="I40" s="58">
        <f t="shared" ref="I40:I42" si="5">G40*E40</f>
        <v>0</v>
      </c>
    </row>
    <row r="41" spans="1:9" ht="28.5" customHeight="1">
      <c r="A41" s="71"/>
      <c r="B41" s="56" t="s">
        <v>22</v>
      </c>
      <c r="C41" s="75" t="s">
        <v>14</v>
      </c>
      <c r="D41" s="11"/>
      <c r="E41" s="23">
        <v>2</v>
      </c>
      <c r="F41" s="11"/>
      <c r="G41" s="36"/>
      <c r="H41" s="11"/>
      <c r="I41" s="58">
        <f t="shared" si="5"/>
        <v>0</v>
      </c>
    </row>
    <row r="42" spans="1:9" ht="32.25" customHeight="1">
      <c r="A42" s="71"/>
      <c r="B42" s="56" t="s">
        <v>23</v>
      </c>
      <c r="C42" s="75" t="s">
        <v>14</v>
      </c>
      <c r="D42" s="22"/>
      <c r="E42" s="23">
        <v>2</v>
      </c>
      <c r="F42" s="22"/>
      <c r="G42" s="36"/>
      <c r="H42" s="22"/>
      <c r="I42" s="58">
        <f t="shared" si="5"/>
        <v>0</v>
      </c>
    </row>
    <row r="43" spans="1:9" ht="18" customHeight="1">
      <c r="A43" s="27"/>
      <c r="B43" s="27" t="s">
        <v>25</v>
      </c>
      <c r="C43" s="26"/>
      <c r="D43" s="29"/>
      <c r="E43" s="25"/>
      <c r="F43" s="29"/>
      <c r="G43" s="25"/>
      <c r="H43" s="29"/>
      <c r="I43" s="25"/>
    </row>
    <row r="44" spans="1:9" ht="38.25">
      <c r="A44" s="97" t="s">
        <v>35</v>
      </c>
      <c r="B44" s="56" t="s">
        <v>52</v>
      </c>
      <c r="C44" s="98" t="s">
        <v>14</v>
      </c>
      <c r="D44" s="99"/>
      <c r="E44" s="95">
        <v>1</v>
      </c>
      <c r="F44" s="99"/>
      <c r="G44" s="96"/>
      <c r="H44" s="99"/>
      <c r="I44" s="100">
        <f>G44*E44</f>
        <v>0</v>
      </c>
    </row>
    <row r="45" spans="1:9" ht="38.25">
      <c r="A45" s="71" t="s">
        <v>36</v>
      </c>
      <c r="B45" s="56" t="s">
        <v>53</v>
      </c>
      <c r="C45" s="53" t="s">
        <v>1</v>
      </c>
      <c r="D45" s="11"/>
      <c r="E45" s="23">
        <v>228</v>
      </c>
      <c r="F45" s="11"/>
      <c r="G45" s="36"/>
      <c r="H45" s="11"/>
      <c r="I45" s="58">
        <f t="shared" ref="I45" si="6">G45*E45</f>
        <v>0</v>
      </c>
    </row>
    <row r="46" spans="1:9" ht="18" customHeight="1">
      <c r="A46" s="27"/>
      <c r="B46" s="27" t="s">
        <v>50</v>
      </c>
      <c r="C46" s="26"/>
      <c r="D46" s="29"/>
      <c r="E46" s="25"/>
      <c r="F46" s="29"/>
      <c r="G46" s="25"/>
      <c r="H46" s="29"/>
      <c r="I46" s="25"/>
    </row>
    <row r="47" spans="1:9" ht="114.75">
      <c r="A47" s="106" t="s">
        <v>41</v>
      </c>
      <c r="B47" s="107" t="s">
        <v>54</v>
      </c>
      <c r="C47" s="101" t="s">
        <v>14</v>
      </c>
      <c r="D47" s="29"/>
      <c r="E47" s="102">
        <v>2</v>
      </c>
      <c r="F47" s="29"/>
      <c r="G47" s="103"/>
      <c r="H47" s="29"/>
      <c r="I47" s="104" t="s">
        <v>26</v>
      </c>
    </row>
    <row r="48" spans="1:9" ht="38.25">
      <c r="A48" s="71"/>
      <c r="B48" s="56" t="s">
        <v>55</v>
      </c>
      <c r="C48" s="75" t="s">
        <v>14</v>
      </c>
      <c r="D48" s="11"/>
      <c r="E48" s="23">
        <v>18</v>
      </c>
      <c r="F48" s="11"/>
      <c r="G48" s="36"/>
      <c r="H48" s="11"/>
      <c r="I48" s="58">
        <f t="shared" ref="I48:I49" si="7">G48*E48</f>
        <v>0</v>
      </c>
    </row>
    <row r="49" spans="1:17" ht="38.25">
      <c r="A49" s="71"/>
      <c r="B49" s="56" t="s">
        <v>57</v>
      </c>
      <c r="C49" s="75" t="s">
        <v>14</v>
      </c>
      <c r="D49" s="11"/>
      <c r="E49" s="23">
        <v>2</v>
      </c>
      <c r="F49" s="11"/>
      <c r="G49" s="36"/>
      <c r="H49" s="11"/>
      <c r="I49" s="58">
        <f t="shared" si="7"/>
        <v>0</v>
      </c>
    </row>
    <row r="50" spans="1:17" ht="38.25">
      <c r="A50" s="71" t="s">
        <v>37</v>
      </c>
      <c r="B50" s="56" t="s">
        <v>56</v>
      </c>
      <c r="C50" s="75" t="s">
        <v>14</v>
      </c>
      <c r="D50" s="29"/>
      <c r="E50" s="23">
        <v>2</v>
      </c>
      <c r="F50" s="29"/>
      <c r="G50" s="36"/>
      <c r="H50" s="29"/>
      <c r="I50" s="58">
        <f>G50*E50</f>
        <v>0</v>
      </c>
    </row>
    <row r="51" spans="1:17" s="21" customFormat="1" ht="27.95" customHeight="1">
      <c r="A51" s="65"/>
      <c r="B51" s="66"/>
      <c r="C51" s="67"/>
      <c r="D51" s="28"/>
      <c r="E51" s="64"/>
      <c r="F51" s="28"/>
      <c r="G51" s="63" t="s">
        <v>2</v>
      </c>
      <c r="H51" s="28"/>
      <c r="I51" s="62">
        <f>SUBTOTAL(9,I25:I50)</f>
        <v>0</v>
      </c>
      <c r="J51" s="15"/>
      <c r="K51" s="1"/>
    </row>
    <row r="52" spans="1:17" s="4" customFormat="1" ht="15" customHeight="1">
      <c r="A52" s="20"/>
      <c r="B52" s="19"/>
      <c r="C52" s="18"/>
      <c r="D52" s="11"/>
      <c r="E52" s="17"/>
      <c r="F52" s="17"/>
      <c r="G52" s="17"/>
      <c r="H52" s="17"/>
      <c r="I52" s="17"/>
      <c r="J52" s="17"/>
      <c r="K52" s="11"/>
      <c r="L52" s="11"/>
      <c r="M52" s="11"/>
      <c r="N52" s="11"/>
      <c r="O52" s="11"/>
      <c r="P52" s="11"/>
      <c r="Q52" s="11"/>
    </row>
    <row r="53" spans="1:17" ht="27.95" customHeight="1">
      <c r="A53" s="59" t="s">
        <v>76</v>
      </c>
      <c r="B53" s="59" t="s">
        <v>28</v>
      </c>
      <c r="C53" s="60"/>
      <c r="D53" s="28"/>
      <c r="E53" s="61"/>
      <c r="F53" s="28"/>
      <c r="G53" s="61"/>
      <c r="H53" s="28"/>
      <c r="I53" s="61"/>
    </row>
    <row r="54" spans="1:17" ht="18" customHeight="1">
      <c r="A54" s="38"/>
      <c r="B54" s="43"/>
      <c r="C54" s="39"/>
      <c r="D54" s="22"/>
      <c r="E54" s="40"/>
      <c r="F54" s="22"/>
      <c r="G54" s="41"/>
      <c r="H54" s="22"/>
      <c r="I54" s="42"/>
      <c r="M54" s="48"/>
      <c r="N54" s="49"/>
      <c r="O54" s="49"/>
      <c r="P54" s="49"/>
    </row>
    <row r="55" spans="1:17" ht="18" customHeight="1">
      <c r="A55" s="38"/>
      <c r="B55" s="84" t="s">
        <v>15</v>
      </c>
      <c r="C55" s="39"/>
      <c r="D55" s="22"/>
      <c r="E55" s="40"/>
      <c r="F55" s="22"/>
      <c r="G55" s="41"/>
      <c r="H55" s="22"/>
      <c r="I55" s="42"/>
      <c r="M55" s="48"/>
      <c r="N55" s="47"/>
      <c r="O55" s="47"/>
      <c r="P55" s="47"/>
    </row>
    <row r="56" spans="1:17" ht="18" customHeight="1">
      <c r="A56" s="71" t="s">
        <v>38</v>
      </c>
      <c r="B56" s="72" t="s">
        <v>49</v>
      </c>
      <c r="C56" s="39" t="s">
        <v>3</v>
      </c>
      <c r="D56" s="22"/>
      <c r="E56" s="87">
        <v>94.7</v>
      </c>
      <c r="F56" s="22"/>
      <c r="G56" s="41"/>
      <c r="H56" s="44"/>
      <c r="I56" s="42">
        <f>E56*G56</f>
        <v>0</v>
      </c>
      <c r="M56" s="48"/>
      <c r="N56" s="50"/>
      <c r="O56" s="51"/>
      <c r="P56" s="51"/>
    </row>
    <row r="57" spans="1:17" ht="18" customHeight="1">
      <c r="A57" s="71" t="s">
        <v>39</v>
      </c>
      <c r="B57" s="72" t="s">
        <v>82</v>
      </c>
      <c r="C57" s="39" t="s">
        <v>12</v>
      </c>
      <c r="D57" s="22"/>
      <c r="E57" s="40">
        <v>1</v>
      </c>
      <c r="F57" s="22"/>
      <c r="G57" s="41"/>
      <c r="H57" s="22"/>
      <c r="I57" s="42">
        <f t="shared" ref="I57" si="8">E57*G57</f>
        <v>0</v>
      </c>
      <c r="O57" s="52"/>
    </row>
    <row r="58" spans="1:17" ht="18" customHeight="1">
      <c r="A58" s="71" t="s">
        <v>40</v>
      </c>
      <c r="B58" s="72" t="s">
        <v>77</v>
      </c>
      <c r="C58" s="53" t="s">
        <v>12</v>
      </c>
      <c r="D58" s="55"/>
      <c r="E58" s="23">
        <v>2</v>
      </c>
      <c r="F58" s="55"/>
      <c r="G58" s="36"/>
      <c r="H58" s="55"/>
      <c r="I58" s="54">
        <f>E58*G58</f>
        <v>0</v>
      </c>
    </row>
    <row r="59" spans="1:17" ht="18" customHeight="1">
      <c r="A59" s="71"/>
      <c r="B59" s="72" t="s">
        <v>80</v>
      </c>
      <c r="C59" s="53" t="s">
        <v>3</v>
      </c>
      <c r="D59" s="35"/>
      <c r="E59" s="23">
        <v>5</v>
      </c>
      <c r="F59" s="35"/>
      <c r="G59" s="41"/>
      <c r="H59" s="44"/>
      <c r="I59" s="42">
        <f t="shared" ref="I59:I60" si="9">E59*G59</f>
        <v>0</v>
      </c>
    </row>
    <row r="60" spans="1:17" ht="18" customHeight="1">
      <c r="A60" s="71"/>
      <c r="B60" s="72" t="s">
        <v>81</v>
      </c>
      <c r="C60" s="39" t="s">
        <v>3</v>
      </c>
      <c r="D60" s="22"/>
      <c r="E60" s="40">
        <v>2.8</v>
      </c>
      <c r="F60" s="22"/>
      <c r="G60" s="41"/>
      <c r="H60" s="44"/>
      <c r="I60" s="42">
        <f t="shared" si="9"/>
        <v>0</v>
      </c>
    </row>
    <row r="61" spans="1:17" ht="18" customHeight="1">
      <c r="A61" s="71"/>
      <c r="B61" s="72"/>
      <c r="C61" s="39"/>
      <c r="D61" s="22"/>
      <c r="E61" s="40"/>
      <c r="F61" s="22"/>
      <c r="G61" s="41"/>
      <c r="H61" s="22"/>
      <c r="I61" s="54"/>
    </row>
    <row r="62" spans="1:17" ht="18" customHeight="1">
      <c r="A62" s="71"/>
      <c r="B62" s="45"/>
      <c r="C62" s="39"/>
      <c r="D62" s="22"/>
      <c r="E62" s="40"/>
      <c r="F62" s="22"/>
      <c r="G62" s="41"/>
      <c r="H62" s="22"/>
      <c r="I62" s="42"/>
    </row>
    <row r="63" spans="1:17" s="21" customFormat="1" ht="27.95" customHeight="1">
      <c r="A63" s="65"/>
      <c r="B63" s="66"/>
      <c r="C63" s="67"/>
      <c r="D63" s="11"/>
      <c r="E63" s="64"/>
      <c r="F63" s="11"/>
      <c r="G63" s="63" t="s">
        <v>2</v>
      </c>
      <c r="H63" s="11"/>
      <c r="I63" s="77">
        <f>SUBTOTAL(9,I54:I62)</f>
        <v>0</v>
      </c>
      <c r="J63" s="15"/>
      <c r="K63" s="1"/>
    </row>
    <row r="64" spans="1:17" s="4" customFormat="1" ht="29.25" customHeight="1">
      <c r="A64" s="20"/>
      <c r="B64" s="19"/>
      <c r="C64" s="18"/>
      <c r="D64" s="11"/>
      <c r="E64" s="17"/>
      <c r="F64" s="17"/>
      <c r="G64" s="17"/>
      <c r="H64" s="17"/>
      <c r="I64" s="17"/>
      <c r="J64" s="17"/>
      <c r="K64" s="11"/>
      <c r="L64" s="11"/>
      <c r="M64" s="11"/>
      <c r="N64" s="16"/>
    </row>
    <row r="65" spans="1:10" ht="39.950000000000003" customHeight="1">
      <c r="A65" s="78"/>
      <c r="B65" s="79" t="s">
        <v>13</v>
      </c>
      <c r="C65" s="80"/>
      <c r="D65" s="80"/>
      <c r="E65" s="80"/>
      <c r="F65" s="80"/>
      <c r="G65" s="81"/>
      <c r="H65" s="11"/>
      <c r="I65" s="86">
        <f>SUBTOTAL(9,I9:I63)</f>
        <v>0</v>
      </c>
      <c r="J65" s="15"/>
    </row>
    <row r="66" spans="1:10" ht="17.25">
      <c r="A66" s="12"/>
      <c r="B66" s="14"/>
      <c r="C66" s="12"/>
      <c r="D66" s="11"/>
      <c r="E66" s="13"/>
      <c r="F66" s="11"/>
      <c r="G66" s="12"/>
      <c r="H66" s="11"/>
      <c r="I66" s="10"/>
    </row>
    <row r="67" spans="1:10" s="6" customFormat="1" ht="42" customHeight="1">
      <c r="B67" s="7"/>
      <c r="D67" s="8"/>
      <c r="E67" s="9"/>
      <c r="F67" s="8"/>
    </row>
    <row r="68" spans="1:10">
      <c r="J68" s="37"/>
    </row>
  </sheetData>
  <mergeCells count="8">
    <mergeCell ref="A7:B7"/>
    <mergeCell ref="A18:A19"/>
    <mergeCell ref="A1:I1"/>
    <mergeCell ref="A2:B2"/>
    <mergeCell ref="C2:I2"/>
    <mergeCell ref="A3:I3"/>
    <mergeCell ref="A4:I4"/>
    <mergeCell ref="A5:I5"/>
  </mergeCells>
  <printOptions horizontalCentered="1"/>
  <pageMargins left="0.23622047244094491" right="0.23622047244094491" top="0.39370078740157483" bottom="0.59055118110236227" header="0.31496062992125984" footer="0.31496062992125984"/>
  <pageSetup paperSize="9" scale="53" fitToHeight="0" orientation="portrait" r:id="rId1"/>
  <headerFooter alignWithMargins="0">
    <oddFooter>Page &amp;P de &amp;N</oddFooter>
  </headerFooter>
  <rowBreaks count="1" manualBreakCount="1">
    <brk id="4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01 </vt:lpstr>
      <vt:lpstr>'LOT 01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c:creator>
  <cp:lastModifiedBy>theo</cp:lastModifiedBy>
  <cp:lastPrinted>2026-01-15T00:06:37Z</cp:lastPrinted>
  <dcterms:created xsi:type="dcterms:W3CDTF">2024-06-28T02:17:59Z</dcterms:created>
  <dcterms:modified xsi:type="dcterms:W3CDTF">2026-01-29T03:39:42Z</dcterms:modified>
</cp:coreProperties>
</file>